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45" yWindow="120" windowWidth="12945" windowHeight="9375" tabRatio="558"/>
  </bookViews>
  <sheets>
    <sheet name="Azerbaijan" sheetId="3" r:id="rId1"/>
    <sheet name="Libya" sheetId="5" r:id="rId2"/>
    <sheet name="Algeria" sheetId="6" r:id="rId3"/>
    <sheet name="Russia" sheetId="7" r:id="rId4"/>
    <sheet name="Norway" sheetId="8" r:id="rId5"/>
    <sheet name="LNG" sheetId="11" r:id="rId6"/>
    <sheet name="Shale gas" sheetId="9" r:id="rId7"/>
    <sheet name="Biomethane" sheetId="10" r:id="rId8"/>
  </sheets>
  <externalReferences>
    <externalReference r:id="rId9"/>
  </externalReferences>
  <calcPr calcId="145621"/>
</workbook>
</file>

<file path=xl/calcChain.xml><?xml version="1.0" encoding="utf-8"?>
<calcChain xmlns="http://schemas.openxmlformats.org/spreadsheetml/2006/main">
  <c r="N12" i="3" l="1"/>
  <c r="M12" i="3"/>
  <c r="L12" i="3"/>
  <c r="T12" i="3" l="1"/>
  <c r="S12" i="3"/>
  <c r="R12" i="3"/>
  <c r="N13" i="3"/>
  <c r="M13" i="3"/>
  <c r="M14" i="3" s="1"/>
  <c r="L13" i="3"/>
  <c r="O14" i="3"/>
  <c r="P14" i="3"/>
  <c r="Q14" i="3"/>
  <c r="R14" i="3"/>
  <c r="S14" i="3"/>
  <c r="T14" i="3"/>
  <c r="U14" i="3"/>
  <c r="V14" i="3"/>
  <c r="W14" i="3"/>
  <c r="X14" i="3"/>
  <c r="Y14" i="3"/>
  <c r="Z14" i="3"/>
  <c r="AA14" i="3"/>
  <c r="AB14" i="3"/>
  <c r="L14" i="3" l="1"/>
  <c r="N14" i="3"/>
</calcChain>
</file>

<file path=xl/sharedStrings.xml><?xml version="1.0" encoding="utf-8"?>
<sst xmlns="http://schemas.openxmlformats.org/spreadsheetml/2006/main" count="198" uniqueCount="37">
  <si>
    <t>GWh/d</t>
  </si>
  <si>
    <t>Methodology</t>
  </si>
  <si>
    <t>TYNDP 2015</t>
  </si>
  <si>
    <t>TYNDP 2013</t>
  </si>
  <si>
    <t>Max</t>
  </si>
  <si>
    <t>Intermediate</t>
  </si>
  <si>
    <t>Min</t>
  </si>
  <si>
    <t>Max TYNDP 2013</t>
  </si>
  <si>
    <t>Intermediate TYNDP 2013</t>
  </si>
  <si>
    <t>Min TYNDP 2013</t>
  </si>
  <si>
    <t>BCM/a</t>
  </si>
  <si>
    <t>- Max: analysis of liquefaction capacities and LNG market
- Intermediate, min: aggregation of load factors of all EU send-out capacities in period 2009-2011</t>
  </si>
  <si>
    <t xml:space="preserve">- Max: combination of Medpro prod. &amp; demand projections &amp; evolution of the split pipe/LNG
- Intermediate: combination of IEA prod. &amp; demand projections &amp; evolution of the split pipe/LNG
- Minimum: combination of IEA prod. &amp; demand projections &amp; maximization of the liquefaction capacity (90% of technical capacity)
</t>
  </si>
  <si>
    <t xml:space="preserve">- Data: Mott MacDonald's report (Sept. 2010)
- All three scenarios derived from this report
- Estimation of LNG capacity for estimation of piped gas exports
 </t>
  </si>
  <si>
    <t xml:space="preserve">- Source: Energy Strategy of Russia (latest version) 
- Max: low exports to Turkey, CIS, Asia
- Intermediate: average of min and max
- Min: upper export limits to Turkey, CIS, Asia
 </t>
  </si>
  <si>
    <t xml:space="preserve">- Max: Norwegian Petroleum Directorate: forecasted gas sales
- Intermediate: average of max and min
- GASSCO: estimated pipeline exports
 </t>
  </si>
  <si>
    <t xml:space="preserve">- Only Shah Deniz II production
- Max: 16 BMC for EU
- Intermediate: 10 BCM for EU
- Min: 0 BCM for EU (delay/cancellation)
- First gas 2018
 </t>
  </si>
  <si>
    <t>TYNDP
 2013</t>
  </si>
  <si>
    <t>- Shah Deniz II production (incl. possible stage III)
--&gt; Stage III: peak level of 25 BCM/a as of 2025 for complete production of Shah Deniz 
- First gas 2019
- Max: stepwise increase to 16 BCM for EU in 2028
- Intermediate: 10 BCM for EU as of 2025
- Min: 80% of intermediate scenario
- Ramp-up phase (10%/40%/70%)</t>
  </si>
  <si>
    <t>Transmission capacity FID</t>
  </si>
  <si>
    <t>Transmission capacity Non FID</t>
  </si>
  <si>
    <t xml:space="preserve">- Max: Loadfactor of 95% of transmission capacity (Greenstream) 
- Intermediate: average of max and min
- Min: regression of lowe case "Gas Supply Potential" of Mott Mac Donalds (2010)
 --&gt; Applying min ratio of export/production (34%) of the last 8 
         years (OPEC data)
 --&gt; Applying pipeline export ratio of 96% (BP Statistical Review 
         2012)
</t>
  </si>
  <si>
    <t>- Max : Loadfactor of 95% of transmission capacity (Greeenstream)
- Intermediate: Loadfactor of 85% of transmission capacity (Greenstream)
- Min: Combination of data from Mott Mc Donald's analysis (2010) and the lowest value for gas production and gas demand in Libya</t>
  </si>
  <si>
    <t xml:space="preserve">- Max: " Gas exports to EU" (Institute of Energy Strategy. Gromov 2011)
- Intermediate: average of max and min 
- Min: "Minimal contractual quantities" (Energy Research Institute of the Russian Academy of Sience. "What are the big European suppliers going to do to model their gas supply to the European market?" Tatiana Mitrova: January 2014)
</t>
  </si>
  <si>
    <t xml:space="preserve">- Maximum: max daily production with constant figures as of 2028 (GASSCO information)
- Intermediate: average of maximum and minimum
- Minimum: min daily production with extrapolation of the years 2026-2028 for the assumption on the future trend for 2028 to 2035 (GASSCO information)
</t>
  </si>
  <si>
    <t>Max "Some shale gas" (PÖYRY)</t>
  </si>
  <si>
    <t>Intermediate (ENTSOG data collect. process Sept. 2013)</t>
  </si>
  <si>
    <t>Min "No shale gas (= 0)"</t>
  </si>
  <si>
    <t xml:space="preserve">Conventional production (ENTSOG data collect. process Sept. 2013)  </t>
  </si>
  <si>
    <t>- Source: "Some shale gas scenario" from Pöyry (2013, Macroeconomic Effects of European Shale Gas Production)
--&gt; 15% of the estimated “risk resources” for EU 28 are technical recoverable
--&gt; Economical recoverable amount of shale gas after applying of environmental, planning, practical and commercial constraints
- Max: "Some shale gas scenario" (PÖYRY)  
- Intermediate: ENTSOG data collect. process Sept. 2013
- Min: "No shale gas" (=0)</t>
  </si>
  <si>
    <t xml:space="preserve">- Soure: "Green Gas Grids" (2013) from the European Biogas Association: Proposal for a European Biomethane Roadmap
- Max: 80% of Green Gas Grids supply forecast
- Intermediate: average max and min
- Min: 20% of Green Gas Grids supply forecast
</t>
  </si>
  <si>
    <t xml:space="preserve">Biomethane -distrib. cap. (ENTSOG data collect. process Sept. 2013)  
Biomethane -transm. cap (ENTSOG data collect. process Sept. 2013)  
Biomethane -transm./distrib. cap (ENTSOG data collect. process Sept. 2013)  
</t>
  </si>
  <si>
    <t>Biogas -distribution capacity</t>
  </si>
  <si>
    <t>Biogas -transmission capacity</t>
  </si>
  <si>
    <t>Biomethane -transmission/distribution capacity</t>
  </si>
  <si>
    <t>Note: 1 BCM/a refers to 1 GWh/d. Please see in addition the slides from ENTSOG's SJWS #5 on the 30. April 2014 in Brussels.</t>
  </si>
  <si>
    <t>- Maximum: sum of projected world LNG supplies with destination "EU" and "flexible"
   --&gt; Projection of world LNG supply in 2035 from BP (WEO 2030)
   --&gt; Breakdown to different LNG supplies per basin in 2035 (Exxon Mobile: 
   Energy Outlook 2040) 
   --&gt; Extrapolation between 2014 - 2035. Values for 2014 are from GIIGNL: 
   "LNG Industry 2013" 
   --&gt; Fix delivery share by basin to the designated destination based on the 
   current proportion of the delivery share by basin retrieved from GIIGNL 2013
- Intermediate: average of maximum and minimum 
- Minimum: average of LNG supplies to EU in 2011/2012/2013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</si>
</sst>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41" formatCode="_(* #,##0_);_(* \(#,##0\);_(* &quot;-&quot;_);_(@_)"/>
    <numFmt numFmtId="43" formatCode="_(* #,##0.00_);_(* \(#,##0.00\);_(* &quot;-&quot;??_);_(@_)"/>
    <numFmt numFmtId="164" formatCode="0.0"/>
    <numFmt numFmtId="165" formatCode="#,##0.0"/>
    <numFmt numFmtId="166" formatCode="[$-F800]dddd\,\ mmmm\ dd\,\ yyyy"/>
    <numFmt numFmtId="167" formatCode="#,##0.000_;;\(#,##0.000\)"/>
    <numFmt numFmtId="168" formatCode="0.0000_)"/>
    <numFmt numFmtId="169" formatCode="#,##0_;;\(#,##0\)"/>
    <numFmt numFmtId="170" formatCode="#,##0_);[Red]\(#,##0\);&quot;-&quot;_);[Blue]&quot;Error-&quot;@"/>
    <numFmt numFmtId="171" formatCode="_-* #,##0.0_-;\-* #,##0.0_-;_-* &quot;-&quot;??_-;_-@_-"/>
    <numFmt numFmtId="172" formatCode="#,##0.0;\-#,##0.0;\ &quot;-&quot;"/>
    <numFmt numFmtId="173" formatCode="_-* #,##0_-;\-* #,##0_-;_-* &quot;-&quot;_-;_-@_-"/>
    <numFmt numFmtId="174" formatCode="#,##0;\-#,##0;&quot;-&quot;"/>
    <numFmt numFmtId="175" formatCode="#,##0.0_);[Red]\(#,##0.0\)"/>
    <numFmt numFmtId="176" formatCode="#,##0.00;\(#,##0.00\)"/>
    <numFmt numFmtId="177" formatCode="_-* #,##0.00_-;\-* #,##0.00_-;_-* &quot;-&quot;??_-;_-@_-"/>
    <numFmt numFmtId="178" formatCode="_-* #,##0.00_-;_-* #,##0.00\-;_-* &quot;-&quot;??_-;_-@_-"/>
    <numFmt numFmtId="179" formatCode="_-* #,##0.00\ _€_-;\-* #,##0.00\ _€_-;_-* &quot;-&quot;??\ _€_-;_-@_-"/>
    <numFmt numFmtId="180" formatCode="#,##0.00;\-#,##0.00;&quot;-&quot;"/>
    <numFmt numFmtId="181" formatCode="_ * #,##0.00_ ;_ * \-#,##0.00_ ;_ * &quot;-&quot;??_ ;_ @_ "/>
    <numFmt numFmtId="182" formatCode="#,##0.00;#,##0.00;&quot;&quot;"/>
    <numFmt numFmtId="183" formatCode="#,##0.0;\-#,##0.0;&quot;&quot;"/>
    <numFmt numFmtId="184" formatCode="[$-409]h:mm:ss\ AM/PM"/>
    <numFmt numFmtId="185" formatCode="_-&quot;£&quot;* #,##0_-;\-&quot;£&quot;* #,##0_-;_-&quot;£&quot;* &quot;-&quot;_-;_-@_-"/>
    <numFmt numFmtId="186" formatCode="_-&quot;£&quot;* #,##0.00_-;\-&quot;£&quot;* #,##0.00_-;_-&quot;£&quot;* &quot;-&quot;??_-;_-@_-"/>
    <numFmt numFmtId="187" formatCode="&quot;DM&quot;#,##0"/>
    <numFmt numFmtId="188" formatCode="\$#,##0.00_);[Red]\(\$#,##0.00\)"/>
    <numFmt numFmtId="189" formatCode="_-* #,##0.00\ [$€-1]_-;\-* #,##0.00\ [$€-1]_-;_-* &quot;-&quot;??\ [$€-1]_-"/>
    <numFmt numFmtId="190" formatCode="_-[$€-2]* #,##0.00_-;\-[$€-2]* #,##0.00_-;_-[$€-2]* &quot;-&quot;??_-"/>
    <numFmt numFmtId="191" formatCode="[Magenta]&quot;Err&quot;;[Magenta]&quot;Err&quot;;[Blue]&quot;OK&quot;"/>
    <numFmt numFmtId="192" formatCode="General\ &quot;.&quot;"/>
    <numFmt numFmtId="193" formatCode="#,##0_);[Red]\(#,##0\);\-_)"/>
    <numFmt numFmtId="194" formatCode="0.0_)%;[Red]\(0.0%\);0.0_)%"/>
    <numFmt numFmtId="195" formatCode="[Red][&gt;1]&quot;&gt;100 %&quot;;[Red]\(0.0%\);0.0_)%"/>
    <numFmt numFmtId="196" formatCode="0&quot; MW&quot;;[Red]&quot;ERR&quot;;&quot;&quot;"/>
    <numFmt numFmtId="197" formatCode="&quot;£&quot;\ #,##0\ "/>
    <numFmt numFmtId="198" formatCode="_-* #,##0.00\ _D_M_-;\-* #,##0.00\ _D_M_-;_-* &quot;-&quot;??\ _D_M_-;_-@_-"/>
    <numFmt numFmtId="199" formatCode="&quot;$M &quot;#0.0;\(&quot;$M &quot;#0.0\)"/>
    <numFmt numFmtId="200" formatCode="[$-409]mmm\-yy;@"/>
  </numFmts>
  <fonts count="107">
    <font>
      <sz val="11"/>
      <color theme="1"/>
      <name val="Calibri"/>
      <family val="2"/>
      <scheme val="minor"/>
    </font>
    <font>
      <sz val="12"/>
      <color theme="1"/>
      <name val="Calibri (Body)"/>
      <family val="2"/>
    </font>
    <font>
      <sz val="12"/>
      <color theme="1"/>
      <name val="Calibri (Body)"/>
      <family val="2"/>
    </font>
    <font>
      <sz val="12"/>
      <color theme="1"/>
      <name val="Calibri (Body)"/>
      <family val="2"/>
    </font>
    <font>
      <sz val="12"/>
      <color theme="1"/>
      <name val="Calibri (Body)"/>
      <family val="2"/>
    </font>
    <font>
      <sz val="12"/>
      <color theme="1"/>
      <name val="Calibri (Body)"/>
      <family val="2"/>
    </font>
    <font>
      <sz val="12"/>
      <color theme="1"/>
      <name val="Calibri (Body)"/>
      <family val="2"/>
    </font>
    <font>
      <sz val="12"/>
      <color theme="1"/>
      <name val="Calibri (Body)"/>
      <family val="2"/>
    </font>
    <font>
      <b/>
      <sz val="12"/>
      <color rgb="FFFFFFFF"/>
      <name val="Calibri"/>
      <family val="2"/>
    </font>
    <font>
      <b/>
      <sz val="12"/>
      <name val="Calibri"/>
      <family val="2"/>
    </font>
    <font>
      <b/>
      <sz val="14"/>
      <color rgb="FFFFFFFF"/>
      <name val="Calibri"/>
      <family val="2"/>
    </font>
    <font>
      <sz val="12"/>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0"/>
      <name val="Gill Sans MT"/>
      <family val="2"/>
    </font>
    <font>
      <sz val="12"/>
      <name val="Arial"/>
      <family val="2"/>
    </font>
    <font>
      <sz val="10"/>
      <color theme="1"/>
      <name val="Verdana"/>
      <family val="2"/>
    </font>
    <font>
      <sz val="11"/>
      <color indexed="8"/>
      <name val="Calibri"/>
      <family val="2"/>
    </font>
    <font>
      <sz val="10"/>
      <name val="MS Sans Serif"/>
      <family val="2"/>
    </font>
    <font>
      <sz val="10"/>
      <color theme="0"/>
      <name val="Verdana"/>
      <family val="2"/>
    </font>
    <font>
      <sz val="11"/>
      <color indexed="9"/>
      <name val="Calibri"/>
      <family val="2"/>
    </font>
    <font>
      <sz val="10"/>
      <color indexed="12"/>
      <name val="Arial"/>
      <family val="2"/>
    </font>
    <font>
      <sz val="9"/>
      <name val="Times New Roman"/>
      <family val="1"/>
    </font>
    <font>
      <b/>
      <sz val="11"/>
      <color indexed="63"/>
      <name val="Calibri"/>
      <family val="2"/>
    </font>
    <font>
      <b/>
      <sz val="10"/>
      <color rgb="FF3F3F3F"/>
      <name val="Verdana"/>
      <family val="2"/>
    </font>
    <font>
      <sz val="9"/>
      <name val="Arial"/>
      <family val="2"/>
    </font>
    <font>
      <sz val="11"/>
      <color indexed="20"/>
      <name val="Calibri"/>
      <family val="2"/>
    </font>
    <font>
      <b/>
      <sz val="11"/>
      <color indexed="52"/>
      <name val="Calibri"/>
      <family val="2"/>
    </font>
    <font>
      <b/>
      <sz val="10"/>
      <color rgb="FFFA7D00"/>
      <name val="Verdana"/>
      <family val="2"/>
    </font>
    <font>
      <b/>
      <sz val="8"/>
      <color indexed="12"/>
      <name val="Helv"/>
      <family val="2"/>
    </font>
    <font>
      <b/>
      <sz val="10"/>
      <name val="Arial"/>
      <family val="2"/>
    </font>
    <font>
      <i/>
      <sz val="10"/>
      <name val="Gill Sans MT"/>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0"/>
      <color indexed="9"/>
      <name val="Gill Sans MT"/>
      <family val="2"/>
    </font>
    <font>
      <sz val="12"/>
      <color indexed="8"/>
      <name val="Times New Roman"/>
      <family val="2"/>
    </font>
    <font>
      <sz val="10"/>
      <color indexed="8"/>
      <name val="Arial"/>
      <family val="2"/>
    </font>
    <font>
      <sz val="13"/>
      <name val="Tms Rmn"/>
    </font>
    <font>
      <sz val="10"/>
      <color indexed="8"/>
      <name val="Gill Sans MT"/>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6.8"/>
      <name val="Lucida Sans Unicode"/>
      <family val="2"/>
    </font>
    <font>
      <b/>
      <sz val="12"/>
      <color indexed="17"/>
      <name val="Symbol"/>
      <family val="1"/>
      <charset val="2"/>
    </font>
    <font>
      <sz val="12"/>
      <color indexed="8"/>
      <name val="Arial"/>
      <family val="2"/>
    </font>
    <font>
      <sz val="11"/>
      <color indexed="62"/>
      <name val="Calibri"/>
      <family val="2"/>
    </font>
    <font>
      <sz val="10"/>
      <color rgb="FF3F3F76"/>
      <name val="Verdana"/>
      <family val="2"/>
    </font>
    <font>
      <b/>
      <sz val="14"/>
      <color indexed="17"/>
      <name val="Arial MT"/>
    </font>
    <font>
      <b/>
      <sz val="11"/>
      <color indexed="8"/>
      <name val="Calibri"/>
      <family val="2"/>
    </font>
    <font>
      <b/>
      <sz val="10"/>
      <color theme="1"/>
      <name val="Verdana"/>
      <family val="2"/>
    </font>
    <font>
      <i/>
      <sz val="11"/>
      <color indexed="23"/>
      <name val="Calibri"/>
      <family val="2"/>
    </font>
    <font>
      <i/>
      <sz val="10"/>
      <color rgb="FF7F7F7F"/>
      <name val="Verdana"/>
      <family val="2"/>
    </font>
    <font>
      <sz val="10"/>
      <name val="Verdana"/>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b/>
      <sz val="9"/>
      <color indexed="17"/>
      <name val="Arial"/>
      <family val="2"/>
    </font>
    <font>
      <sz val="11"/>
      <color indexed="17"/>
      <name val="Calibri"/>
      <family val="2"/>
    </font>
    <font>
      <sz val="10"/>
      <color rgb="FF006100"/>
      <name val="Verdana"/>
      <family val="2"/>
    </font>
    <font>
      <sz val="14"/>
      <name val="Wingdings"/>
      <charset val="2"/>
    </font>
    <font>
      <sz val="9"/>
      <color indexed="9"/>
      <name val="Futura Hv BT"/>
      <family val="2"/>
    </font>
    <font>
      <b/>
      <sz val="15"/>
      <color indexed="56"/>
      <name val="Calibri"/>
      <family val="2"/>
    </font>
    <font>
      <b/>
      <sz val="10"/>
      <color indexed="9"/>
      <name val="Arial"/>
      <family val="2"/>
    </font>
    <font>
      <b/>
      <sz val="13"/>
      <color indexed="56"/>
      <name val="Calibri"/>
      <family val="2"/>
    </font>
    <font>
      <b/>
      <sz val="13"/>
      <color indexed="62"/>
      <name val="arial"/>
      <family val="2"/>
    </font>
    <font>
      <b/>
      <sz val="13"/>
      <color indexed="56"/>
      <name val="Times New Roman"/>
      <family val="2"/>
    </font>
    <font>
      <b/>
      <sz val="11"/>
      <color indexed="56"/>
      <name val="Calibri"/>
      <family val="2"/>
    </font>
    <font>
      <b/>
      <sz val="11"/>
      <color indexed="9"/>
      <name val="Gill Sans MT"/>
      <family val="2"/>
    </font>
    <font>
      <b/>
      <i/>
      <sz val="12"/>
      <color indexed="9"/>
      <name val="Gill Sans MT"/>
      <family val="2"/>
    </font>
    <font>
      <b/>
      <sz val="12"/>
      <name val="Times New Roman"/>
      <family val="1"/>
    </font>
    <font>
      <u/>
      <sz val="11"/>
      <color indexed="12"/>
      <name val="Calibri"/>
      <family val="2"/>
    </font>
    <font>
      <u/>
      <sz val="9"/>
      <color indexed="12"/>
      <name val="Geneva"/>
      <family val="2"/>
    </font>
    <font>
      <u/>
      <sz val="8"/>
      <name val="Arial Narrow"/>
      <family val="2"/>
    </font>
    <font>
      <b/>
      <u/>
      <sz val="8"/>
      <color indexed="9"/>
      <name val="Arial Narrow"/>
      <family val="2"/>
    </font>
    <font>
      <sz val="10"/>
      <color indexed="62"/>
      <name val="Arial"/>
      <family val="2"/>
    </font>
    <font>
      <i/>
      <sz val="12"/>
      <color indexed="8"/>
      <name val="Arial"/>
      <family val="2"/>
    </font>
    <font>
      <sz val="11"/>
      <color indexed="52"/>
      <name val="Calibri"/>
      <family val="2"/>
    </font>
    <font>
      <sz val="11"/>
      <color indexed="60"/>
      <name val="Calibri"/>
      <family val="2"/>
    </font>
    <font>
      <sz val="10"/>
      <color rgb="FF9C6500"/>
      <name val="Verdana"/>
      <family val="2"/>
    </font>
    <font>
      <sz val="11"/>
      <name val="CG Omega"/>
      <family val="2"/>
    </font>
    <font>
      <sz val="10"/>
      <color indexed="72"/>
      <name val="MS Sans Serif"/>
      <family val="2"/>
    </font>
    <font>
      <sz val="11"/>
      <color theme="1"/>
      <name val="Calibri"/>
      <family val="2"/>
      <charset val="238"/>
      <scheme val="minor"/>
    </font>
    <font>
      <sz val="10"/>
      <color indexed="8"/>
      <name val="Verdana"/>
      <family val="2"/>
    </font>
    <font>
      <sz val="10"/>
      <color rgb="FF9C0006"/>
      <name val="Verdana"/>
      <family val="2"/>
    </font>
    <font>
      <b/>
      <sz val="18"/>
      <color indexed="56"/>
      <name val="Cambria"/>
      <family val="2"/>
    </font>
    <font>
      <b/>
      <sz val="15"/>
      <color theme="3"/>
      <name val="Verdana"/>
      <family val="2"/>
    </font>
    <font>
      <b/>
      <sz val="13"/>
      <color theme="3"/>
      <name val="Verdana"/>
      <family val="2"/>
    </font>
    <font>
      <b/>
      <sz val="11"/>
      <color theme="3"/>
      <name val="Verdana"/>
      <family val="2"/>
    </font>
    <font>
      <b/>
      <sz val="12"/>
      <color indexed="12"/>
      <name val="Univers (W1)"/>
    </font>
    <font>
      <sz val="10"/>
      <color rgb="FFFA7D00"/>
      <name val="Verdana"/>
      <family val="2"/>
    </font>
    <font>
      <sz val="11"/>
      <color indexed="10"/>
      <name val="Calibri"/>
      <family val="2"/>
    </font>
    <font>
      <sz val="10"/>
      <color rgb="FFFF0000"/>
      <name val="Verdana"/>
      <family val="2"/>
    </font>
    <font>
      <b/>
      <sz val="10"/>
      <color theme="0"/>
      <name val="Verdana"/>
      <family val="2"/>
    </font>
    <font>
      <sz val="11"/>
      <color rgb="FFFF0000"/>
      <name val="Calibri"/>
      <family val="2"/>
      <scheme val="minor"/>
    </font>
    <font>
      <sz val="12"/>
      <color theme="1"/>
      <name val="Calibri"/>
      <family val="2"/>
      <scheme val="minor"/>
    </font>
    <font>
      <b/>
      <sz val="12"/>
      <color theme="1"/>
      <name val="Calibri"/>
      <family val="2"/>
      <scheme val="minor"/>
    </font>
    <font>
      <sz val="11"/>
      <name val="Calibri"/>
      <family val="2"/>
      <scheme val="minor"/>
    </font>
  </fonts>
  <fills count="75">
    <fill>
      <patternFill patternType="none"/>
    </fill>
    <fill>
      <patternFill patternType="gray125"/>
    </fill>
    <fill>
      <patternFill patternType="solid">
        <fgColor rgb="FF2A3F82"/>
        <bgColor indexed="64"/>
      </patternFill>
    </fill>
    <fill>
      <patternFill patternType="solid">
        <fgColor theme="0" tint="0.59996337778862885"/>
        <bgColor indexed="64"/>
      </patternFill>
    </fill>
    <fill>
      <patternFill patternType="solid">
        <fgColor rgb="FFBFBFBF"/>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22"/>
      </patternFill>
    </fill>
    <fill>
      <patternFill patternType="solid">
        <fgColor indexed="63"/>
        <bgColor indexed="64"/>
      </patternFill>
    </fill>
    <fill>
      <patternFill patternType="solid">
        <fgColor indexed="44"/>
        <bgColor indexed="64"/>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indexed="36"/>
        <bgColor indexed="64"/>
      </patternFill>
    </fill>
    <fill>
      <patternFill patternType="solid">
        <fgColor indexed="26"/>
        <bgColor indexed="64"/>
      </patternFill>
    </fill>
    <fill>
      <patternFill patternType="solid">
        <fgColor indexed="43"/>
      </patternFill>
    </fill>
    <fill>
      <patternFill patternType="solid">
        <fgColor indexed="51"/>
        <bgColor indexed="64"/>
      </patternFill>
    </fill>
    <fill>
      <patternFill patternType="solid">
        <fgColor indexed="59"/>
        <bgColor indexed="63"/>
      </patternFill>
    </fill>
    <fill>
      <patternFill patternType="solid">
        <fgColor indexed="62"/>
        <bgColor indexed="64"/>
      </patternFill>
    </fill>
    <fill>
      <patternFill patternType="solid">
        <fgColor indexed="26"/>
      </patternFill>
    </fill>
    <fill>
      <patternFill patternType="solid">
        <fgColor rgb="FFFFC000"/>
        <bgColor indexed="64"/>
      </patternFill>
    </fill>
    <fill>
      <patternFill patternType="solid">
        <fgColor rgb="FFFFFFFF"/>
        <bgColor indexed="64"/>
      </patternFill>
    </fill>
    <fill>
      <patternFill patternType="solid">
        <fgColor theme="0"/>
        <bgColor indexed="64"/>
      </patternFill>
    </fill>
  </fills>
  <borders count="44">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thick">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051">
    <xf numFmtId="0" fontId="0" fillId="0" borderId="0"/>
    <xf numFmtId="0" fontId="8" fillId="2" borderId="0" applyNumberFormat="0" applyBorder="0" applyAlignment="0" applyProtection="0"/>
    <xf numFmtId="0" fontId="8" fillId="3" borderId="0" applyNumberFormat="0" applyAlignment="0" applyProtection="0"/>
    <xf numFmtId="0" fontId="9" fillId="0" borderId="0" applyNumberFormat="0" applyAlignment="0" applyProtection="0"/>
    <xf numFmtId="0" fontId="10" fillId="5" borderId="0" applyBorder="0" applyAlignment="0" applyProtection="0"/>
    <xf numFmtId="0" fontId="8" fillId="4" borderId="0" applyAlignment="0" applyProtection="0"/>
    <xf numFmtId="0" fontId="9" fillId="0" borderId="0" applyAlignment="0" applyProtection="0"/>
    <xf numFmtId="0" fontId="11" fillId="0" borderId="0"/>
    <xf numFmtId="0" fontId="15" fillId="0" borderId="0"/>
    <xf numFmtId="0" fontId="15" fillId="0" borderId="0"/>
    <xf numFmtId="0" fontId="15" fillId="0" borderId="0"/>
    <xf numFmtId="0" fontId="16" fillId="0" borderId="0"/>
    <xf numFmtId="0" fontId="16" fillId="0" borderId="0"/>
    <xf numFmtId="1" fontId="15" fillId="0" borderId="0" applyFill="0" applyBorder="0" applyAlignment="0" applyProtection="0">
      <alignment horizontal="right"/>
      <protection locked="0"/>
    </xf>
    <xf numFmtId="164" fontId="17" fillId="0" borderId="0" applyFill="0" applyBorder="0" applyProtection="0"/>
    <xf numFmtId="0" fontId="18" fillId="14" borderId="0" applyNumberFormat="0" applyBorder="0" applyAlignment="0" applyProtection="0"/>
    <xf numFmtId="0" fontId="19" fillId="37" borderId="0" applyNumberFormat="0" applyBorder="0" applyAlignment="0" applyProtection="0"/>
    <xf numFmtId="0" fontId="18" fillId="18" borderId="0" applyNumberFormat="0" applyBorder="0" applyAlignment="0" applyProtection="0"/>
    <xf numFmtId="0" fontId="19" fillId="38" borderId="0" applyNumberFormat="0" applyBorder="0" applyAlignment="0" applyProtection="0"/>
    <xf numFmtId="0" fontId="18" fillId="22" borderId="0" applyNumberFormat="0" applyBorder="0" applyAlignment="0" applyProtection="0"/>
    <xf numFmtId="0" fontId="19" fillId="39" borderId="0" applyNumberFormat="0" applyBorder="0" applyAlignment="0" applyProtection="0"/>
    <xf numFmtId="0" fontId="18" fillId="26" borderId="0" applyNumberFormat="0" applyBorder="0" applyAlignment="0" applyProtection="0"/>
    <xf numFmtId="0" fontId="19" fillId="40" borderId="0" applyNumberFormat="0" applyBorder="0" applyAlignment="0" applyProtection="0"/>
    <xf numFmtId="0" fontId="18" fillId="30" borderId="0" applyNumberFormat="0" applyBorder="0" applyAlignment="0" applyProtection="0"/>
    <xf numFmtId="0" fontId="19" fillId="41" borderId="0" applyNumberFormat="0" applyBorder="0" applyAlignment="0" applyProtection="0"/>
    <xf numFmtId="0" fontId="18" fillId="34" borderId="0" applyNumberFormat="0" applyBorder="0" applyAlignment="0" applyProtection="0"/>
    <xf numFmtId="0" fontId="19" fillId="42"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2" fontId="15" fillId="0" borderId="0" applyFill="0" applyBorder="0" applyAlignment="0" applyProtection="0">
      <alignment horizontal="right"/>
      <protection locked="0"/>
    </xf>
    <xf numFmtId="166" fontId="15" fillId="0" borderId="0" applyNumberFormat="0" applyFont="0" applyFill="0" applyBorder="0" applyProtection="0">
      <alignment horizontal="left" vertical="center" indent="2"/>
    </xf>
    <xf numFmtId="166" fontId="15" fillId="0" borderId="0" applyNumberFormat="0" applyFont="0" applyFill="0" applyBorder="0" applyProtection="0">
      <alignment horizontal="left" vertical="center" indent="2"/>
    </xf>
    <xf numFmtId="167" fontId="15" fillId="0" borderId="0"/>
    <xf numFmtId="0" fontId="18" fillId="15" borderId="0" applyNumberFormat="0" applyBorder="0" applyAlignment="0" applyProtection="0"/>
    <xf numFmtId="0" fontId="19" fillId="43" borderId="0" applyNumberFormat="0" applyBorder="0" applyAlignment="0" applyProtection="0"/>
    <xf numFmtId="0" fontId="18" fillId="19" borderId="0" applyNumberFormat="0" applyBorder="0" applyAlignment="0" applyProtection="0"/>
    <xf numFmtId="0" fontId="19" fillId="44" borderId="0" applyNumberFormat="0" applyBorder="0" applyAlignment="0" applyProtection="0"/>
    <xf numFmtId="0" fontId="18" fillId="23" borderId="0" applyNumberFormat="0" applyBorder="0" applyAlignment="0" applyProtection="0"/>
    <xf numFmtId="0" fontId="19" fillId="45" borderId="0" applyNumberFormat="0" applyBorder="0" applyAlignment="0" applyProtection="0"/>
    <xf numFmtId="0" fontId="18" fillId="27" borderId="0" applyNumberFormat="0" applyBorder="0" applyAlignment="0" applyProtection="0"/>
    <xf numFmtId="0" fontId="19" fillId="40" borderId="0" applyNumberFormat="0" applyBorder="0" applyAlignment="0" applyProtection="0"/>
    <xf numFmtId="0" fontId="18" fillId="31" borderId="0" applyNumberFormat="0" applyBorder="0" applyAlignment="0" applyProtection="0"/>
    <xf numFmtId="0" fontId="19" fillId="43" borderId="0" applyNumberFormat="0" applyBorder="0" applyAlignment="0" applyProtection="0"/>
    <xf numFmtId="0" fontId="18" fillId="35" borderId="0" applyNumberFormat="0" applyBorder="0" applyAlignment="0" applyProtection="0"/>
    <xf numFmtId="0" fontId="19" fillId="46"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168" fontId="20" fillId="0" borderId="0" applyFill="0" applyBorder="0" applyAlignment="0" applyProtection="0">
      <alignment horizontal="left"/>
    </xf>
    <xf numFmtId="166" fontId="15" fillId="0" borderId="0" applyNumberFormat="0" applyFont="0" applyFill="0" applyBorder="0" applyProtection="0">
      <alignment horizontal="left" vertical="center" indent="5"/>
    </xf>
    <xf numFmtId="166" fontId="15" fillId="0" borderId="0" applyNumberFormat="0" applyFont="0" applyFill="0" applyBorder="0" applyProtection="0">
      <alignment horizontal="left" vertical="center" indent="5"/>
    </xf>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alignment horizontal="left"/>
    </xf>
    <xf numFmtId="0" fontId="22" fillId="51" borderId="0" applyNumberFormat="0" applyBorder="0" applyAlignment="0" applyProtection="0"/>
    <xf numFmtId="0" fontId="22" fillId="51" borderId="0" applyNumberFormat="0" applyBorder="0" applyAlignment="0" applyProtection="0"/>
    <xf numFmtId="0" fontId="22" fillId="52" borderId="0" applyNumberFormat="0" applyBorder="0" applyAlignment="0" applyProtection="0"/>
    <xf numFmtId="0" fontId="22" fillId="52" borderId="0" applyNumberFormat="0" applyBorder="0" applyAlignment="0" applyProtection="0"/>
    <xf numFmtId="0" fontId="22" fillId="53" borderId="0" applyNumberFormat="0" applyBorder="0" applyAlignment="0" applyProtection="0"/>
    <xf numFmtId="0" fontId="22" fillId="53"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169" fontId="23" fillId="0" borderId="0" applyNumberFormat="0" applyFill="0" applyBorder="0" applyAlignment="0">
      <alignment vertical="center"/>
      <protection locked="0"/>
    </xf>
    <xf numFmtId="4" fontId="24" fillId="55" borderId="21">
      <alignment horizontal="right" vertical="center"/>
    </xf>
    <xf numFmtId="4" fontId="24" fillId="56" borderId="0" applyBorder="0">
      <alignment horizontal="right" vertical="center"/>
    </xf>
    <xf numFmtId="4" fontId="24" fillId="56" borderId="0" applyBorder="0">
      <alignment horizontal="right" vertical="center"/>
    </xf>
    <xf numFmtId="0" fontId="22" fillId="51" borderId="0" applyNumberFormat="0" applyBorder="0" applyAlignment="0" applyProtection="0"/>
    <xf numFmtId="0" fontId="21" fillId="13" borderId="0" applyNumberFormat="0" applyBorder="0" applyAlignment="0" applyProtection="0"/>
    <xf numFmtId="0" fontId="22" fillId="52" borderId="0" applyNumberFormat="0" applyBorder="0" applyAlignment="0" applyProtection="0"/>
    <xf numFmtId="0" fontId="21" fillId="17" borderId="0" applyNumberFormat="0" applyBorder="0" applyAlignment="0" applyProtection="0"/>
    <xf numFmtId="0" fontId="22" fillId="53" borderId="0" applyNumberFormat="0" applyBorder="0" applyAlignment="0" applyProtection="0"/>
    <xf numFmtId="0" fontId="21" fillId="21" borderId="0" applyNumberFormat="0" applyBorder="0" applyAlignment="0" applyProtection="0"/>
    <xf numFmtId="0" fontId="22" fillId="48" borderId="0" applyNumberFormat="0" applyBorder="0" applyAlignment="0" applyProtection="0"/>
    <xf numFmtId="0" fontId="21" fillId="25" borderId="0" applyNumberFormat="0" applyBorder="0" applyAlignment="0" applyProtection="0"/>
    <xf numFmtId="0" fontId="22" fillId="49" borderId="0" applyNumberFormat="0" applyBorder="0" applyAlignment="0" applyProtection="0"/>
    <xf numFmtId="0" fontId="21" fillId="29" borderId="0" applyNumberFormat="0" applyBorder="0" applyAlignment="0" applyProtection="0"/>
    <xf numFmtId="0" fontId="22" fillId="54" borderId="0" applyNumberFormat="0" applyBorder="0" applyAlignment="0" applyProtection="0"/>
    <xf numFmtId="0" fontId="21" fillId="33" borderId="0" applyNumberFormat="0" applyBorder="0" applyAlignment="0" applyProtection="0"/>
    <xf numFmtId="0" fontId="25" fillId="57" borderId="22" applyNumberFormat="0" applyAlignment="0" applyProtection="0"/>
    <xf numFmtId="0" fontId="26" fillId="10" borderId="3" applyNumberFormat="0" applyAlignment="0" applyProtection="0"/>
    <xf numFmtId="0" fontId="27" fillId="0" borderId="0"/>
    <xf numFmtId="0" fontId="28" fillId="38" borderId="0" applyNumberFormat="0" applyBorder="0" applyAlignment="0" applyProtection="0"/>
    <xf numFmtId="0" fontId="28" fillId="38" borderId="0" applyNumberFormat="0" applyBorder="0" applyAlignment="0" applyProtection="0"/>
    <xf numFmtId="0" fontId="29" fillId="57" borderId="23" applyNumberFormat="0" applyAlignment="0" applyProtection="0"/>
    <xf numFmtId="0" fontId="30" fillId="10" borderId="2" applyNumberFormat="0" applyAlignment="0" applyProtection="0"/>
    <xf numFmtId="0" fontId="15" fillId="43" borderId="0" applyNumberFormat="0" applyBorder="0" applyAlignment="0">
      <protection locked="0"/>
    </xf>
    <xf numFmtId="37" fontId="31" fillId="0" borderId="0" applyFill="0" applyBorder="0" applyAlignment="0" applyProtection="0">
      <alignment horizontal="right"/>
      <protection locked="0"/>
    </xf>
    <xf numFmtId="0" fontId="32" fillId="0" borderId="0">
      <alignment horizontal="right"/>
    </xf>
    <xf numFmtId="170" fontId="27" fillId="0" borderId="0"/>
    <xf numFmtId="0" fontId="33" fillId="58" borderId="0"/>
    <xf numFmtId="0" fontId="29" fillId="57" borderId="23" applyNumberFormat="0" applyAlignment="0" applyProtection="0"/>
    <xf numFmtId="0" fontId="16" fillId="59" borderId="0" applyNumberFormat="0" applyAlignment="0" applyProtection="0"/>
    <xf numFmtId="0" fontId="29" fillId="57" borderId="23" applyNumberFormat="0" applyAlignment="0" applyProtection="0"/>
    <xf numFmtId="0" fontId="29" fillId="57" borderId="23" applyNumberFormat="0" applyAlignment="0" applyProtection="0"/>
    <xf numFmtId="0" fontId="34" fillId="60" borderId="0" applyNumberFormat="0" applyBorder="0" applyAlignment="0" applyProtection="0"/>
    <xf numFmtId="0" fontId="35" fillId="61" borderId="24" applyNumberFormat="0" applyAlignment="0" applyProtection="0"/>
    <xf numFmtId="0" fontId="35" fillId="61" borderId="24" applyNumberFormat="0" applyAlignment="0" applyProtection="0"/>
    <xf numFmtId="0" fontId="36" fillId="62" borderId="25" applyNumberFormat="0" applyAlignment="0" applyProtection="0"/>
    <xf numFmtId="0" fontId="37" fillId="62" borderId="25" applyNumberFormat="0" applyAlignment="0" applyProtection="0"/>
    <xf numFmtId="0" fontId="38" fillId="63" borderId="25" applyAlignment="0" applyProtection="0"/>
    <xf numFmtId="0" fontId="39" fillId="64" borderId="26" applyProtection="0">
      <alignment horizontal="center" vertical="center"/>
    </xf>
    <xf numFmtId="171"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72"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73" fontId="15"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1" fillId="0" borderId="0" applyFont="0" applyFill="0" applyBorder="0" applyAlignment="0" applyProtection="0"/>
    <xf numFmtId="173" fontId="15" fillId="0" borderId="0" applyFont="0" applyFill="0" applyBorder="0" applyAlignment="0" applyProtection="0"/>
    <xf numFmtId="41" fontId="41"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73" fontId="15" fillId="0" borderId="0" applyFont="0" applyFill="0" applyBorder="0" applyAlignment="0" applyProtection="0"/>
    <xf numFmtId="173" fontId="15" fillId="0" borderId="0" applyFont="0" applyFill="0" applyBorder="0" applyAlignment="0" applyProtection="0"/>
    <xf numFmtId="174" fontId="15"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75" fontId="15" fillId="0" borderId="0" applyBorder="0">
      <alignment horizontal="right"/>
    </xf>
    <xf numFmtId="176" fontId="42"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78"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179" fontId="15" fillId="0" borderId="0" applyFont="0" applyFill="0" applyBorder="0" applyAlignment="0" applyProtection="0"/>
    <xf numFmtId="0" fontId="1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80" fontId="1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7" fontId="43" fillId="0" borderId="0" applyFont="0" applyFill="0" applyBorder="0" applyAlignment="0" applyProtection="0"/>
    <xf numFmtId="177" fontId="15" fillId="0" borderId="0" applyFont="0" applyFill="0" applyBorder="0" applyAlignment="0" applyProtection="0"/>
    <xf numFmtId="177" fontId="12" fillId="0" borderId="0" applyFont="0" applyFill="0" applyBorder="0" applyAlignment="0" applyProtection="0"/>
    <xf numFmtId="181" fontId="12" fillId="0" borderId="0" applyFont="0" applyFill="0" applyBorder="0" applyAlignment="0" applyProtection="0"/>
    <xf numFmtId="177" fontId="12" fillId="0" borderId="0" applyFont="0" applyFill="0" applyBorder="0" applyAlignment="0" applyProtection="0"/>
    <xf numFmtId="43" fontId="15" fillId="0" borderId="0" applyNumberFormat="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xf numFmtId="177" fontId="15" fillId="0" borderId="0" applyFont="0" applyFill="0" applyBorder="0" applyAlignment="0" applyProtection="0"/>
    <xf numFmtId="182" fontId="15" fillId="0" borderId="0" applyFill="0" applyBorder="0" applyAlignment="0" applyProtection="0"/>
    <xf numFmtId="182" fontId="15" fillId="0" borderId="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166" fontId="44" fillId="0" borderId="0" applyNumberFormat="0" applyFill="0" applyBorder="0" applyAlignment="0" applyProtection="0"/>
    <xf numFmtId="166" fontId="44" fillId="0" borderId="0" applyNumberFormat="0" applyFill="0" applyBorder="0" applyAlignment="0" applyProtection="0"/>
    <xf numFmtId="166" fontId="44" fillId="0" borderId="0" applyNumberFormat="0" applyFill="0" applyBorder="0" applyAlignment="0" applyProtection="0"/>
    <xf numFmtId="184" fontId="44" fillId="0" borderId="0" applyNumberFormat="0" applyFill="0" applyBorder="0" applyAlignment="0" applyProtection="0"/>
    <xf numFmtId="166" fontId="44" fillId="0" borderId="0" applyNumberFormat="0" applyFill="0" applyBorder="0" applyAlignment="0" applyProtection="0"/>
    <xf numFmtId="184" fontId="44" fillId="0" borderId="0" applyNumberFormat="0" applyFill="0" applyBorder="0" applyAlignment="0" applyProtection="0"/>
    <xf numFmtId="166" fontId="44" fillId="0" borderId="0" applyNumberFormat="0" applyFill="0" applyBorder="0" applyAlignment="0" applyProtection="0"/>
    <xf numFmtId="184" fontId="44" fillId="0" borderId="0" applyNumberFormat="0" applyFill="0" applyBorder="0" applyAlignment="0" applyProtection="0"/>
    <xf numFmtId="166" fontId="44" fillId="0" borderId="0" applyNumberFormat="0" applyFill="0" applyBorder="0" applyAlignment="0" applyProtection="0"/>
    <xf numFmtId="166" fontId="44" fillId="0" borderId="0" applyNumberFormat="0" applyFill="0" applyBorder="0" applyAlignment="0" applyProtection="0"/>
    <xf numFmtId="0" fontId="44" fillId="0" borderId="0" applyNumberFormat="0" applyFill="0" applyBorder="0" applyAlignment="0" applyProtection="0"/>
    <xf numFmtId="0" fontId="16" fillId="65" borderId="25" applyNumberFormat="0" applyAlignment="0" applyProtection="0"/>
    <xf numFmtId="0" fontId="38" fillId="65" borderId="25" applyNumberFormat="0" applyAlignment="0" applyProtection="0"/>
    <xf numFmtId="166" fontId="45" fillId="0" borderId="0" applyNumberFormat="0">
      <alignment horizontal="right"/>
    </xf>
    <xf numFmtId="166" fontId="45" fillId="0" borderId="0" applyNumberFormat="0">
      <alignment horizontal="right"/>
    </xf>
    <xf numFmtId="166" fontId="46" fillId="0" borderId="0" applyNumberFormat="0" applyFill="0" applyBorder="0" applyProtection="0">
      <alignment horizontal="left"/>
    </xf>
    <xf numFmtId="166" fontId="46" fillId="0" borderId="0" applyNumberFormat="0" applyFill="0" applyBorder="0" applyProtection="0">
      <alignment horizontal="left"/>
    </xf>
    <xf numFmtId="166" fontId="47" fillId="0" borderId="0" applyNumberFormat="0" applyFill="0" applyBorder="0" applyProtection="0">
      <alignment horizontal="left"/>
    </xf>
    <xf numFmtId="166" fontId="47" fillId="0" borderId="0" applyNumberFormat="0" applyFill="0" applyBorder="0" applyProtection="0">
      <alignment horizontal="left"/>
    </xf>
    <xf numFmtId="185" fontId="15" fillId="0" borderId="0" applyFont="0" applyFill="0" applyBorder="0" applyAlignment="0" applyProtection="0"/>
    <xf numFmtId="185" fontId="15" fillId="0" borderId="0" applyFont="0" applyFill="0" applyBorder="0" applyAlignment="0" applyProtection="0"/>
    <xf numFmtId="185"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66" fontId="24" fillId="56" borderId="27">
      <alignment horizontal="left" vertical="center"/>
    </xf>
    <xf numFmtId="166" fontId="24" fillId="56" borderId="27">
      <alignment horizontal="left" vertical="center"/>
    </xf>
    <xf numFmtId="0" fontId="48" fillId="0" borderId="0" applyNumberFormat="0" applyBorder="0" applyProtection="0">
      <alignment horizontal="left" vertical="center" indent="1"/>
    </xf>
    <xf numFmtId="0" fontId="49" fillId="0" borderId="0" applyFill="0" applyBorder="0" applyAlignment="0">
      <alignment horizontal="left"/>
    </xf>
    <xf numFmtId="187" fontId="50" fillId="0" borderId="0" applyFill="0" applyBorder="0" applyAlignment="0" applyProtection="0">
      <alignment horizontal="right"/>
    </xf>
    <xf numFmtId="188" fontId="15" fillId="66" borderId="28" applyFill="0" applyBorder="0" applyAlignment="0" applyProtection="0"/>
    <xf numFmtId="0" fontId="51" fillId="42" borderId="23" applyNumberFormat="0" applyAlignment="0" applyProtection="0"/>
    <xf numFmtId="0" fontId="52" fillId="9" borderId="2" applyNumberFormat="0" applyAlignment="0" applyProtection="0"/>
    <xf numFmtId="166" fontId="15" fillId="0" borderId="29"/>
    <xf numFmtId="0" fontId="53" fillId="0" borderId="0" applyFill="0" applyBorder="0">
      <alignment horizontal="left" vertical="center"/>
    </xf>
    <xf numFmtId="0" fontId="10" fillId="2" borderId="0" applyBorder="0" applyAlignment="0" applyProtection="0"/>
    <xf numFmtId="0" fontId="8" fillId="3" borderId="0" applyAlignment="0" applyProtection="0"/>
    <xf numFmtId="0" fontId="9" fillId="0" borderId="0" applyAlignment="0" applyProtection="0"/>
    <xf numFmtId="0" fontId="12" fillId="0" borderId="0"/>
    <xf numFmtId="0" fontId="54" fillId="0" borderId="30" applyNumberFormat="0" applyFill="0" applyAlignment="0" applyProtection="0"/>
    <xf numFmtId="0" fontId="55" fillId="0" borderId="7"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189" fontId="58" fillId="0" borderId="0" applyFont="0" applyFill="0" applyBorder="0" applyAlignment="0" applyProtection="0"/>
    <xf numFmtId="190" fontId="16" fillId="0" borderId="0" applyFont="0" applyFill="0" applyBorder="0" applyAlignment="0" applyProtection="0"/>
    <xf numFmtId="190" fontId="16" fillId="0" borderId="0" applyFont="0" applyFill="0" applyBorder="0" applyAlignment="0" applyProtection="0"/>
    <xf numFmtId="0" fontId="56" fillId="0" borderId="0" applyNumberFormat="0" applyFill="0" applyBorder="0" applyAlignment="0" applyProtection="0"/>
    <xf numFmtId="0" fontId="59" fillId="0" borderId="0" applyNumberFormat="0" applyFill="0" applyBorder="0" applyAlignment="0" applyProtection="0"/>
    <xf numFmtId="0" fontId="56" fillId="0" borderId="0" applyNumberFormat="0" applyFill="0" applyBorder="0" applyAlignment="0" applyProtection="0"/>
    <xf numFmtId="166" fontId="60" fillId="61" borderId="0" applyNumberFormat="0" applyFont="0" applyBorder="0" applyAlignment="0" applyProtection="0"/>
    <xf numFmtId="166" fontId="60" fillId="61" borderId="0" applyNumberFormat="0" applyFont="0" applyBorder="0" applyAlignment="0" applyProtection="0"/>
    <xf numFmtId="166" fontId="61" fillId="0" borderId="0" applyNumberFormat="0" applyFill="0" applyBorder="0" applyAlignment="0" applyProtection="0"/>
    <xf numFmtId="166" fontId="61" fillId="0" borderId="0" applyNumberFormat="0" applyFill="0" applyBorder="0" applyAlignment="0" applyProtection="0"/>
    <xf numFmtId="191" fontId="62" fillId="0" borderId="0" applyFill="0" applyBorder="0"/>
    <xf numFmtId="15" fontId="41" fillId="0" borderId="0" applyFill="0" applyBorder="0" applyProtection="0">
      <alignment horizontal="center"/>
    </xf>
    <xf numFmtId="166" fontId="60" fillId="38" borderId="0" applyNumberFormat="0" applyFont="0" applyBorder="0" applyAlignment="0" applyProtection="0"/>
    <xf numFmtId="166" fontId="60" fillId="38" borderId="0" applyNumberFormat="0" applyFont="0" applyBorder="0"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2" fontId="63" fillId="57" borderId="12" applyAlignment="0" applyProtection="0"/>
    <xf numFmtId="193" fontId="64" fillId="0" borderId="0" applyNumberFormat="0" applyFill="0" applyBorder="0" applyAlignment="0" applyProtection="0"/>
    <xf numFmtId="193" fontId="65" fillId="0" borderId="0" applyNumberFormat="0" applyFill="0" applyBorder="0" applyAlignment="0" applyProtection="0"/>
    <xf numFmtId="15" fontId="23" fillId="67" borderId="31">
      <alignment horizontal="center"/>
      <protection locked="0"/>
    </xf>
    <xf numFmtId="194" fontId="23" fillId="67" borderId="31" applyAlignment="0">
      <protection locked="0"/>
    </xf>
    <xf numFmtId="193" fontId="23" fillId="67" borderId="31" applyAlignment="0">
      <protection locked="0"/>
    </xf>
    <xf numFmtId="193" fontId="41" fillId="0" borderId="0" applyFill="0" applyBorder="0" applyAlignment="0" applyProtection="0"/>
    <xf numFmtId="194" fontId="41" fillId="0" borderId="0" applyFill="0" applyBorder="0" applyAlignment="0" applyProtection="0"/>
    <xf numFmtId="195" fontId="41" fillId="0" borderId="0" applyFill="0" applyBorder="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84"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166" fontId="60" fillId="0" borderId="32" applyNumberFormat="0" applyFont="0" applyAlignment="0" applyProtection="0"/>
    <xf numFmtId="0" fontId="60" fillId="0" borderId="32"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84"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166" fontId="60" fillId="0" borderId="33" applyNumberFormat="0" applyFont="0" applyAlignment="0" applyProtection="0"/>
    <xf numFmtId="0" fontId="60" fillId="0" borderId="33" applyNumberFormat="0" applyFont="0" applyAlignment="0" applyProtection="0"/>
    <xf numFmtId="166" fontId="60" fillId="45" borderId="0" applyNumberFormat="0" applyFont="0" applyBorder="0" applyAlignment="0" applyProtection="0"/>
    <xf numFmtId="166" fontId="60" fillId="45" borderId="0" applyNumberFormat="0" applyFont="0" applyBorder="0" applyAlignment="0" applyProtection="0"/>
    <xf numFmtId="196" fontId="66" fillId="0" borderId="0" applyFill="0" applyBorder="0" applyAlignment="0">
      <alignment horizontal="center" vertical="center"/>
    </xf>
    <xf numFmtId="166" fontId="15" fillId="68" borderId="0" applyNumberFormat="0" applyFont="0" applyAlignment="0"/>
    <xf numFmtId="0" fontId="15" fillId="68" borderId="0" applyNumberFormat="0" applyFont="0" applyAlignment="0"/>
    <xf numFmtId="166" fontId="15" fillId="68" borderId="0" applyNumberFormat="0" applyFont="0" applyAlignment="0"/>
    <xf numFmtId="166" fontId="15" fillId="68" borderId="0" applyNumberFormat="0" applyFont="0" applyAlignment="0"/>
    <xf numFmtId="184" fontId="15" fillId="68" borderId="0" applyNumberFormat="0" applyFont="0" applyAlignment="0"/>
    <xf numFmtId="0" fontId="43" fillId="59" borderId="25" applyAlignment="0" applyProtection="0"/>
    <xf numFmtId="0" fontId="38" fillId="59" borderId="25" applyNumberFormat="0" applyAlignment="0" applyProtection="0"/>
    <xf numFmtId="197" fontId="15" fillId="0" borderId="0"/>
    <xf numFmtId="166" fontId="15" fillId="0" borderId="0" applyFont="0" applyFill="0" applyBorder="0" applyAlignment="0" applyProtection="0"/>
    <xf numFmtId="166" fontId="15" fillId="0" borderId="0" applyFont="0" applyFill="0" applyBorder="0" applyAlignment="0" applyProtection="0"/>
    <xf numFmtId="0" fontId="67" fillId="39" borderId="0" applyNumberFormat="0" applyBorder="0" applyAlignment="0" applyProtection="0"/>
    <xf numFmtId="0" fontId="67" fillId="39" borderId="0" applyNumberFormat="0" applyBorder="0" applyAlignment="0" applyProtection="0"/>
    <xf numFmtId="0" fontId="67" fillId="39" borderId="0" applyNumberFormat="0" applyBorder="0" applyAlignment="0" applyProtection="0"/>
    <xf numFmtId="0" fontId="68" fillId="6" borderId="0" applyNumberFormat="0" applyBorder="0" applyAlignment="0" applyProtection="0"/>
    <xf numFmtId="0" fontId="69" fillId="0" borderId="0" applyNumberFormat="0" applyFill="0" applyBorder="0" applyProtection="0">
      <alignment horizontal="center" vertical="center"/>
    </xf>
    <xf numFmtId="0" fontId="70" fillId="69" borderId="0" applyNumberFormat="0" applyBorder="0" applyProtection="0">
      <alignment horizontal="left" vertical="center" indent="1"/>
    </xf>
    <xf numFmtId="166" fontId="32" fillId="0" borderId="10" applyNumberFormat="0">
      <alignment horizontal="center" wrapText="1"/>
    </xf>
    <xf numFmtId="0" fontId="8" fillId="3" borderId="0" applyNumberFormat="0" applyAlignment="0" applyProtection="0"/>
    <xf numFmtId="0" fontId="71" fillId="0" borderId="34" applyNumberFormat="0" applyFill="0" applyAlignment="0" applyProtection="0"/>
    <xf numFmtId="184" fontId="32" fillId="0" borderId="10" applyNumberFormat="0">
      <alignment horizontal="center" wrapText="1"/>
    </xf>
    <xf numFmtId="166" fontId="32" fillId="0" borderId="10" applyNumberFormat="0">
      <alignment horizontal="center" wrapText="1"/>
    </xf>
    <xf numFmtId="166" fontId="32" fillId="0" borderId="10" applyNumberFormat="0">
      <alignment horizontal="center" wrapText="1"/>
    </xf>
    <xf numFmtId="0" fontId="9" fillId="0" borderId="0" applyNumberFormat="0" applyAlignment="0" applyProtection="0"/>
    <xf numFmtId="166" fontId="72" fillId="58" borderId="0">
      <alignment horizontal="left"/>
    </xf>
    <xf numFmtId="166" fontId="72" fillId="58" borderId="0">
      <alignment horizontal="left"/>
    </xf>
    <xf numFmtId="0" fontId="73" fillId="0" borderId="35" applyNumberFormat="0" applyFill="0" applyAlignment="0" applyProtection="0"/>
    <xf numFmtId="166" fontId="72" fillId="58" borderId="0">
      <alignment horizontal="left"/>
    </xf>
    <xf numFmtId="166" fontId="72" fillId="58" borderId="0">
      <alignment horizontal="left"/>
    </xf>
    <xf numFmtId="0" fontId="73" fillId="0" borderId="35" applyNumberFormat="0" applyFill="0" applyAlignment="0" applyProtection="0"/>
    <xf numFmtId="184" fontId="72" fillId="58" borderId="0">
      <alignment horizontal="left"/>
    </xf>
    <xf numFmtId="166" fontId="72" fillId="58" borderId="0">
      <alignment horizontal="left"/>
    </xf>
    <xf numFmtId="166" fontId="74" fillId="0" borderId="35" applyNumberFormat="0" applyFill="0" applyAlignment="0" applyProtection="0"/>
    <xf numFmtId="184" fontId="74" fillId="0" borderId="35" applyNumberFormat="0" applyFill="0" applyAlignment="0" applyProtection="0"/>
    <xf numFmtId="184" fontId="72" fillId="58" borderId="0">
      <alignment horizontal="left"/>
    </xf>
    <xf numFmtId="166" fontId="72" fillId="58" borderId="0">
      <alignment horizontal="left"/>
    </xf>
    <xf numFmtId="184" fontId="72" fillId="58" borderId="0">
      <alignment horizontal="left"/>
    </xf>
    <xf numFmtId="166" fontId="72" fillId="58" borderId="0">
      <alignment horizontal="left"/>
    </xf>
    <xf numFmtId="166" fontId="72" fillId="58" borderId="0">
      <alignment horizontal="left"/>
    </xf>
    <xf numFmtId="0" fontId="75" fillId="0" borderId="35" applyNumberFormat="0" applyFill="0" applyAlignment="0" applyProtection="0"/>
    <xf numFmtId="0" fontId="76" fillId="0" borderId="36" applyNumberFormat="0" applyFill="0" applyAlignment="0" applyProtection="0"/>
    <xf numFmtId="0" fontId="77" fillId="64" borderId="37" applyNumberFormat="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0" applyNumberFormat="0" applyFill="0" applyBorder="0" applyAlignment="0" applyProtection="0"/>
    <xf numFmtId="0" fontId="77" fillId="64" borderId="38" applyNumberFormat="0" applyAlignment="0" applyProtection="0"/>
    <xf numFmtId="0" fontId="76" fillId="0" borderId="0" applyNumberFormat="0" applyFill="0" applyBorder="0" applyAlignment="0" applyProtection="0"/>
    <xf numFmtId="166" fontId="32" fillId="0" borderId="10" applyNumberFormat="0">
      <alignment horizontal="center" wrapText="1"/>
    </xf>
    <xf numFmtId="166" fontId="32" fillId="0" borderId="10" applyNumberFormat="0">
      <alignment horizontal="center" wrapText="1"/>
    </xf>
    <xf numFmtId="184" fontId="32" fillId="0" borderId="10" applyNumberFormat="0">
      <alignment horizontal="center" wrapText="1"/>
    </xf>
    <xf numFmtId="166" fontId="32" fillId="0" borderId="10" applyNumberFormat="0">
      <alignment horizontal="center" wrapText="1"/>
    </xf>
    <xf numFmtId="184" fontId="32" fillId="0" borderId="10" applyNumberFormat="0">
      <alignment horizontal="center" wrapText="1"/>
    </xf>
    <xf numFmtId="166" fontId="32" fillId="0" borderId="10" applyNumberFormat="0">
      <alignment horizontal="center" wrapText="1"/>
    </xf>
    <xf numFmtId="0" fontId="32" fillId="0" borderId="10" applyNumberFormat="0">
      <alignment horizontal="center" wrapText="1"/>
    </xf>
    <xf numFmtId="166" fontId="32" fillId="0" borderId="10" applyNumberFormat="0">
      <alignment horizontal="center" wrapText="1"/>
    </xf>
    <xf numFmtId="184" fontId="32" fillId="0" borderId="10" applyNumberFormat="0">
      <alignment horizontal="center" wrapText="1"/>
    </xf>
    <xf numFmtId="166" fontId="32" fillId="0" borderId="10" applyNumberFormat="0">
      <alignment horizontal="center" wrapText="1"/>
    </xf>
    <xf numFmtId="0" fontId="78" fillId="64" borderId="0" applyNumberFormat="0" applyProtection="0">
      <alignment horizontal="center" vertical="center"/>
    </xf>
    <xf numFmtId="166" fontId="79" fillId="0" borderId="0" applyNumberFormat="0" applyFill="0" applyBorder="0" applyAlignment="0" applyProtection="0"/>
    <xf numFmtId="166"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66" fontId="82" fillId="56" borderId="0" applyNumberFormat="0" applyFill="0" applyBorder="0" applyAlignment="0" applyProtection="0">
      <alignment horizontal="left" vertical="center"/>
    </xf>
    <xf numFmtId="166" fontId="82" fillId="56" borderId="0" applyNumberFormat="0" applyFill="0" applyBorder="0" applyAlignment="0" applyProtection="0">
      <alignment horizontal="left" vertical="center"/>
    </xf>
    <xf numFmtId="166" fontId="83" fillId="70" borderId="0" applyNumberFormat="0" applyFill="0" applyBorder="0" applyAlignment="0" applyProtection="0">
      <alignment vertical="top"/>
    </xf>
    <xf numFmtId="166" fontId="83" fillId="70" borderId="0" applyNumberFormat="0" applyFill="0" applyBorder="0" applyAlignment="0" applyProtection="0">
      <alignment vertical="top"/>
    </xf>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0" fontId="51" fillId="42" borderId="23" applyNumberFormat="0" applyAlignment="0" applyProtection="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184" fontId="84" fillId="67" borderId="39" applyNumberFormat="0" applyAlignment="0"/>
    <xf numFmtId="184" fontId="84" fillId="67" borderId="39" applyNumberFormat="0" applyAlignment="0"/>
    <xf numFmtId="166" fontId="84" fillId="67" borderId="39" applyNumberFormat="0" applyAlignment="0"/>
    <xf numFmtId="166" fontId="84" fillId="67" borderId="39" applyNumberFormat="0" applyAlignment="0"/>
    <xf numFmtId="166" fontId="84" fillId="67" borderId="39" applyNumberFormat="0" applyAlignment="0"/>
    <xf numFmtId="0" fontId="51" fillId="42" borderId="23" applyNumberFormat="0" applyAlignment="0" applyProtection="0"/>
    <xf numFmtId="0" fontId="85" fillId="0" borderId="0">
      <alignment horizontal="left"/>
    </xf>
    <xf numFmtId="198" fontId="15" fillId="0" borderId="0" applyFont="0" applyFill="0" applyBorder="0" applyAlignment="0" applyProtection="0"/>
    <xf numFmtId="0" fontId="86" fillId="0" borderId="40" applyNumberFormat="0" applyFill="0" applyAlignment="0" applyProtection="0"/>
    <xf numFmtId="0" fontId="86" fillId="0" borderId="40" applyNumberFormat="0" applyFill="0" applyAlignment="0" applyProtection="0"/>
    <xf numFmtId="199" fontId="15" fillId="0" borderId="0" applyFont="0" applyFill="0" applyBorder="0" applyAlignment="0" applyProtection="0"/>
    <xf numFmtId="43" fontId="19" fillId="0" borderId="0" applyFont="0" applyFill="0" applyBorder="0" applyAlignment="0" applyProtection="0"/>
    <xf numFmtId="0" fontId="87" fillId="67" borderId="0" applyNumberFormat="0" applyBorder="0" applyAlignment="0" applyProtection="0"/>
    <xf numFmtId="0" fontId="88" fillId="8" borderId="0" applyNumberFormat="0" applyBorder="0" applyAlignment="0" applyProtection="0"/>
    <xf numFmtId="0" fontId="87" fillId="67" borderId="0" applyNumberFormat="0" applyBorder="0" applyAlignment="0" applyProtection="0"/>
    <xf numFmtId="0" fontId="12" fillId="0" borderId="0"/>
    <xf numFmtId="0" fontId="15" fillId="0" borderId="0"/>
    <xf numFmtId="0" fontId="89" fillId="0" borderId="0"/>
    <xf numFmtId="0" fontId="19" fillId="0" borderId="0"/>
    <xf numFmtId="0" fontId="15" fillId="0" borderId="0"/>
    <xf numFmtId="0" fontId="15" fillId="0" borderId="0" applyNumberFormat="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90" fillId="0" borderId="0"/>
    <xf numFmtId="0" fontId="91" fillId="0" borderId="0"/>
    <xf numFmtId="0" fontId="15" fillId="71" borderId="25" applyNumberFormat="0" applyFont="0" applyAlignment="0" applyProtection="0"/>
    <xf numFmtId="0" fontId="15" fillId="71" borderId="25" applyNumberFormat="0" applyFont="0" applyAlignment="0" applyProtection="0"/>
    <xf numFmtId="0" fontId="15" fillId="71" borderId="25" applyNumberFormat="0" applyFont="0" applyAlignment="0" applyProtection="0"/>
    <xf numFmtId="0" fontId="92" fillId="12" borderId="6" applyNumberFormat="0" applyFont="0" applyAlignment="0" applyProtection="0"/>
    <xf numFmtId="0" fontId="25" fillId="57" borderId="22" applyNumberFormat="0" applyAlignment="0" applyProtection="0"/>
    <xf numFmtId="0" fontId="25" fillId="57" borderId="22"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5" fillId="0" borderId="0" applyNumberFormat="0" applyFont="0" applyFill="0" applyBorder="0" applyAlignment="0" applyProtection="0"/>
    <xf numFmtId="9" fontId="12" fillId="0" borderId="0" applyFont="0" applyFill="0" applyBorder="0" applyAlignment="0" applyProtection="0"/>
    <xf numFmtId="0" fontId="15" fillId="0" borderId="0"/>
    <xf numFmtId="0" fontId="15" fillId="0" borderId="0"/>
    <xf numFmtId="0" fontId="28" fillId="38" borderId="0" applyNumberFormat="0" applyBorder="0" applyAlignment="0" applyProtection="0"/>
    <xf numFmtId="0" fontId="93" fillId="7" borderId="0" applyNumberFormat="0" applyBorder="0" applyAlignment="0" applyProtection="0"/>
    <xf numFmtId="0" fontId="15" fillId="0" borderId="0"/>
    <xf numFmtId="0" fontId="15" fillId="0" borderId="0"/>
    <xf numFmtId="0" fontId="18" fillId="0" borderId="0"/>
    <xf numFmtId="0" fontId="12" fillId="0" borderId="0"/>
    <xf numFmtId="0" fontId="8" fillId="2" borderId="0" applyNumberFormat="0" applyBorder="0" applyAlignment="0" applyProtection="0"/>
    <xf numFmtId="0" fontId="94" fillId="0" borderId="0" applyNumberFormat="0" applyFill="0" applyBorder="0" applyAlignment="0" applyProtection="0"/>
    <xf numFmtId="0" fontId="54" fillId="0" borderId="30" applyNumberFormat="0" applyFill="0" applyAlignment="0" applyProtection="0"/>
    <xf numFmtId="0" fontId="54" fillId="0" borderId="30" applyNumberFormat="0" applyFill="0" applyAlignment="0" applyProtection="0"/>
    <xf numFmtId="0" fontId="71" fillId="0" borderId="34" applyNumberFormat="0" applyFill="0" applyAlignment="0" applyProtection="0"/>
    <xf numFmtId="0" fontId="95" fillId="0" borderId="8" applyNumberFormat="0" applyFill="0" applyAlignment="0" applyProtection="0"/>
    <xf numFmtId="0" fontId="73" fillId="0" borderId="35" applyNumberFormat="0" applyFill="0" applyAlignment="0" applyProtection="0"/>
    <xf numFmtId="0" fontId="96" fillId="0" borderId="9" applyNumberFormat="0" applyFill="0" applyAlignment="0" applyProtection="0"/>
    <xf numFmtId="0" fontId="76" fillId="0" borderId="36" applyNumberFormat="0" applyFill="0" applyAlignment="0" applyProtection="0"/>
    <xf numFmtId="0" fontId="97" fillId="0" borderId="1" applyNumberFormat="0" applyFill="0" applyAlignment="0" applyProtection="0"/>
    <xf numFmtId="0" fontId="76" fillId="0" borderId="0" applyNumberFormat="0" applyFill="0" applyBorder="0" applyAlignment="0" applyProtection="0"/>
    <xf numFmtId="0" fontId="97" fillId="0" borderId="0" applyNumberFormat="0" applyFill="0" applyBorder="0" applyAlignment="0" applyProtection="0"/>
    <xf numFmtId="0" fontId="94" fillId="0" borderId="0" applyNumberFormat="0" applyFill="0" applyBorder="0" applyAlignment="0" applyProtection="0"/>
    <xf numFmtId="1" fontId="98" fillId="0" borderId="0">
      <alignment horizontal="right"/>
      <protection locked="0"/>
    </xf>
    <xf numFmtId="0" fontId="86" fillId="0" borderId="40" applyNumberFormat="0" applyFill="0" applyAlignment="0" applyProtection="0"/>
    <xf numFmtId="0" fontId="99" fillId="0" borderId="4" applyNumberFormat="0" applyFill="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35" fillId="61" borderId="24" applyNumberFormat="0" applyAlignment="0" applyProtection="0"/>
    <xf numFmtId="0" fontId="102" fillId="11" borderId="5" applyNumberFormat="0" applyAlignment="0" applyProtection="0"/>
    <xf numFmtId="181" fontId="12" fillId="0" borderId="0" applyFont="0" applyFill="0" applyBorder="0" applyAlignment="0" applyProtection="0"/>
    <xf numFmtId="0" fontId="6" fillId="0" borderId="0"/>
    <xf numFmtId="0" fontId="6" fillId="0" borderId="0"/>
    <xf numFmtId="0" fontId="6" fillId="0" borderId="0"/>
    <xf numFmtId="0" fontId="6"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5" fillId="0" borderId="0"/>
    <xf numFmtId="0" fontId="5" fillId="0" borderId="0"/>
    <xf numFmtId="0" fontId="5" fillId="0" borderId="0"/>
    <xf numFmtId="0" fontId="5"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9"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4" fillId="0" borderId="0"/>
    <xf numFmtId="181" fontId="12" fillId="0" borderId="0" applyFont="0" applyFill="0" applyBorder="0" applyAlignment="0" applyProtection="0"/>
    <xf numFmtId="181" fontId="12" fillId="0" borderId="0" applyFont="0" applyFill="0" applyBorder="0" applyAlignment="0" applyProtection="0"/>
    <xf numFmtId="0" fontId="4" fillId="0" borderId="0"/>
    <xf numFmtId="0" fontId="4" fillId="0" borderId="0"/>
    <xf numFmtId="0" fontId="4" fillId="0" borderId="0"/>
    <xf numFmtId="0" fontId="4" fillId="0" borderId="0"/>
    <xf numFmtId="181" fontId="12" fillId="0" borderId="0" applyFont="0" applyFill="0" applyBorder="0" applyAlignment="0" applyProtection="0"/>
    <xf numFmtId="181" fontId="12" fillId="0" borderId="0" applyFont="0" applyFill="0" applyBorder="0" applyAlignment="0" applyProtection="0"/>
    <xf numFmtId="0" fontId="4" fillId="0" borderId="0"/>
    <xf numFmtId="0" fontId="4" fillId="0" borderId="0"/>
    <xf numFmtId="181" fontId="12" fillId="0" borderId="0" applyFont="0" applyFill="0" applyBorder="0" applyAlignment="0" applyProtection="0"/>
    <xf numFmtId="0" fontId="4" fillId="0" borderId="0"/>
    <xf numFmtId="0" fontId="4"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4" fillId="0" borderId="0"/>
    <xf numFmtId="0" fontId="4" fillId="0" borderId="0"/>
    <xf numFmtId="181"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12" fillId="0" borderId="0" applyFont="0" applyFill="0" applyBorder="0" applyAlignment="0" applyProtection="0"/>
    <xf numFmtId="181" fontId="12" fillId="0" borderId="0" applyFont="0" applyFill="0" applyBorder="0" applyAlignment="0" applyProtection="0"/>
    <xf numFmtId="0" fontId="4" fillId="0" borderId="0"/>
    <xf numFmtId="181" fontId="12" fillId="0" borderId="0" applyFont="0" applyFill="0" applyBorder="0" applyAlignment="0" applyProtection="0"/>
    <xf numFmtId="0" fontId="4" fillId="0" borderId="0"/>
    <xf numFmtId="0" fontId="4" fillId="0" borderId="0"/>
    <xf numFmtId="0" fontId="4" fillId="0" borderId="0"/>
    <xf numFmtId="181"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12" fillId="0" borderId="0" applyFont="0" applyFill="0" applyBorder="0" applyAlignment="0" applyProtection="0"/>
    <xf numFmtId="181" fontId="12" fillId="0" borderId="0" applyFont="0" applyFill="0" applyBorder="0" applyAlignment="0" applyProtection="0"/>
    <xf numFmtId="0" fontId="3" fillId="0" borderId="0"/>
    <xf numFmtId="0" fontId="3" fillId="0" borderId="0"/>
    <xf numFmtId="0" fontId="3" fillId="0" borderId="0"/>
    <xf numFmtId="0" fontId="3"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1" fontId="12" fillId="0" borderId="0" applyFont="0" applyFill="0" applyBorder="0" applyAlignment="0" applyProtection="0"/>
    <xf numFmtId="181" fontId="12" fillId="0" borderId="0" applyFont="0" applyFill="0" applyBorder="0" applyAlignment="0" applyProtection="0"/>
    <xf numFmtId="0" fontId="2" fillId="0" borderId="0"/>
    <xf numFmtId="0" fontId="2" fillId="0" borderId="0"/>
    <xf numFmtId="0" fontId="2" fillId="0" borderId="0"/>
    <xf numFmtId="0" fontId="2" fillId="0" borderId="0"/>
    <xf numFmtId="181" fontId="12" fillId="0" borderId="0" applyFont="0" applyFill="0" applyBorder="0" applyAlignment="0" applyProtection="0"/>
    <xf numFmtId="0" fontId="2" fillId="0" borderId="0"/>
    <xf numFmtId="181" fontId="12" fillId="0" borderId="0" applyFont="0" applyFill="0" applyBorder="0" applyAlignment="0" applyProtection="0"/>
    <xf numFmtId="0" fontId="2" fillId="0" borderId="0"/>
    <xf numFmtId="0" fontId="2" fillId="0" borderId="0"/>
    <xf numFmtId="0" fontId="2"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12" fillId="0" borderId="0" applyFont="0" applyFill="0" applyBorder="0" applyAlignment="0" applyProtection="0"/>
    <xf numFmtId="0" fontId="2" fillId="0" borderId="0"/>
    <xf numFmtId="181" fontId="12" fillId="0" borderId="0" applyFont="0" applyFill="0" applyBorder="0" applyAlignment="0" applyProtection="0"/>
    <xf numFmtId="181"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cellStyleXfs>
  <cellXfs count="266">
    <xf numFmtId="0" fontId="0" fillId="0" borderId="0" xfId="0"/>
    <xf numFmtId="0" fontId="13" fillId="0" borderId="0" xfId="0" applyFont="1" applyAlignment="1">
      <alignment horizontal="right"/>
    </xf>
    <xf numFmtId="0" fontId="0" fillId="0" borderId="0" xfId="0" applyBorder="1" applyAlignment="1">
      <alignment vertical="top" wrapText="1"/>
    </xf>
    <xf numFmtId="0" fontId="13" fillId="0" borderId="0" xfId="0" applyFont="1" applyFill="1" applyAlignment="1">
      <alignment horizontal="right"/>
    </xf>
    <xf numFmtId="3" fontId="0" fillId="0" borderId="0" xfId="0" applyNumberFormat="1" applyAlignment="1">
      <alignment horizontal="right"/>
    </xf>
    <xf numFmtId="3" fontId="0" fillId="0" borderId="0" xfId="0" applyNumberFormat="1"/>
    <xf numFmtId="0" fontId="0" fillId="0" borderId="0" xfId="0" applyAlignment="1">
      <alignment horizontal="right"/>
    </xf>
    <xf numFmtId="0" fontId="0" fillId="0" borderId="0" xfId="0"/>
    <xf numFmtId="3" fontId="0" fillId="0" borderId="0" xfId="0" applyNumberFormat="1" applyFill="1" applyAlignment="1">
      <alignment horizontal="center"/>
    </xf>
    <xf numFmtId="0" fontId="0" fillId="0" borderId="0" xfId="0" quotePrefix="1" applyBorder="1" applyAlignment="1">
      <alignment horizontal="left" vertical="top" wrapText="1"/>
    </xf>
    <xf numFmtId="0" fontId="0" fillId="0" borderId="0" xfId="0" applyFill="1"/>
    <xf numFmtId="0" fontId="14" fillId="0" borderId="0" xfId="0" applyFont="1" applyFill="1" applyAlignment="1">
      <alignment horizontal="right"/>
    </xf>
    <xf numFmtId="165" fontId="0" fillId="0" borderId="0" xfId="0" applyNumberFormat="1" applyFill="1" applyBorder="1" applyAlignment="1"/>
    <xf numFmtId="0" fontId="0" fillId="0" borderId="11" xfId="0" applyFill="1" applyBorder="1"/>
    <xf numFmtId="0" fontId="0" fillId="0" borderId="12" xfId="0" applyFill="1" applyBorder="1"/>
    <xf numFmtId="0" fontId="0" fillId="0" borderId="13" xfId="0" applyFill="1" applyBorder="1"/>
    <xf numFmtId="3" fontId="0" fillId="0" borderId="0" xfId="0" applyNumberFormat="1" applyFill="1" applyBorder="1" applyAlignment="1">
      <alignment horizontal="center"/>
    </xf>
    <xf numFmtId="3" fontId="0" fillId="0" borderId="0" xfId="0" applyNumberFormat="1" applyFill="1" applyAlignment="1">
      <alignment horizontal="right"/>
    </xf>
    <xf numFmtId="1" fontId="0" fillId="0" borderId="0" xfId="0" applyNumberFormat="1" applyFill="1" applyBorder="1"/>
    <xf numFmtId="0" fontId="0" fillId="0" borderId="0" xfId="0" applyBorder="1" applyAlignment="1">
      <alignment horizontal="left" vertical="center"/>
    </xf>
    <xf numFmtId="0" fontId="0" fillId="0" borderId="0" xfId="0" quotePrefix="1" applyBorder="1" applyAlignment="1">
      <alignment horizontal="left" vertical="center" wrapText="1"/>
    </xf>
    <xf numFmtId="0" fontId="0" fillId="0" borderId="0" xfId="0" applyFont="1" applyAlignment="1">
      <alignment horizontal="right"/>
    </xf>
    <xf numFmtId="0" fontId="0" fillId="0" borderId="0" xfId="0" applyFont="1" applyFill="1" applyBorder="1" applyAlignment="1">
      <alignment horizontal="right"/>
    </xf>
    <xf numFmtId="0" fontId="0" fillId="0" borderId="0" xfId="0" applyFont="1" applyFill="1" applyAlignment="1">
      <alignment horizontal="right"/>
    </xf>
    <xf numFmtId="1" fontId="0" fillId="0" borderId="0" xfId="0" applyNumberFormat="1" applyFill="1" applyBorder="1"/>
    <xf numFmtId="1" fontId="0" fillId="0" borderId="0" xfId="0" applyNumberFormat="1" applyFill="1" applyBorder="1"/>
    <xf numFmtId="1" fontId="0" fillId="0" borderId="0" xfId="0" applyNumberFormat="1" applyFill="1" applyBorder="1"/>
    <xf numFmtId="1" fontId="0" fillId="0" borderId="0" xfId="0" applyNumberFormat="1" applyFill="1" applyBorder="1"/>
    <xf numFmtId="1" fontId="0" fillId="0" borderId="0" xfId="0" applyNumberFormat="1" applyFill="1" applyBorder="1"/>
    <xf numFmtId="1" fontId="0" fillId="0" borderId="0" xfId="0" applyNumberFormat="1" applyFill="1" applyBorder="1"/>
    <xf numFmtId="0" fontId="0" fillId="0" borderId="0" xfId="0" applyBorder="1" applyAlignment="1">
      <alignment horizontal="right"/>
    </xf>
    <xf numFmtId="3" fontId="0" fillId="0" borderId="0" xfId="0" applyNumberFormat="1" applyAlignment="1">
      <alignment horizontal="right"/>
    </xf>
    <xf numFmtId="165" fontId="0" fillId="0" borderId="0" xfId="0" applyNumberFormat="1" applyFill="1" applyBorder="1" applyAlignment="1">
      <alignment horizontal="right"/>
    </xf>
    <xf numFmtId="3" fontId="0" fillId="0" borderId="0" xfId="0" applyNumberFormat="1" applyAlignment="1">
      <alignment horizontal="right"/>
    </xf>
    <xf numFmtId="3" fontId="0" fillId="0" borderId="0" xfId="0" applyNumberFormat="1" applyFill="1" applyBorder="1" applyAlignment="1">
      <alignment horizontal="right"/>
    </xf>
    <xf numFmtId="3" fontId="0" fillId="0" borderId="0" xfId="0" applyNumberFormat="1" applyAlignment="1">
      <alignment horizontal="right"/>
    </xf>
    <xf numFmtId="3" fontId="0" fillId="0" borderId="0" xfId="0" applyNumberFormat="1" applyAlignment="1">
      <alignment horizontal="right"/>
    </xf>
    <xf numFmtId="0" fontId="0" fillId="0" borderId="0" xfId="0"/>
    <xf numFmtId="3" fontId="0" fillId="0" borderId="0" xfId="0" applyNumberFormat="1" applyFill="1" applyAlignment="1">
      <alignment horizontal="center"/>
    </xf>
    <xf numFmtId="3" fontId="0" fillId="0" borderId="0" xfId="0" applyNumberFormat="1"/>
    <xf numFmtId="0" fontId="0" fillId="0" borderId="0" xfId="0" applyBorder="1" applyAlignment="1">
      <alignment vertical="top" wrapText="1"/>
    </xf>
    <xf numFmtId="0" fontId="0" fillId="0" borderId="0" xfId="0" applyFill="1"/>
    <xf numFmtId="0" fontId="14" fillId="0" borderId="0" xfId="0" applyFont="1" applyFill="1" applyAlignment="1">
      <alignment horizontal="right"/>
    </xf>
    <xf numFmtId="0" fontId="0" fillId="0" borderId="0" xfId="0" applyAlignment="1">
      <alignment horizontal="right"/>
    </xf>
    <xf numFmtId="0" fontId="13" fillId="0" borderId="0" xfId="0" applyFont="1" applyAlignment="1">
      <alignment horizontal="right"/>
    </xf>
    <xf numFmtId="0" fontId="0" fillId="0" borderId="0" xfId="0" applyFont="1" applyAlignment="1">
      <alignment horizontal="right"/>
    </xf>
    <xf numFmtId="0" fontId="0" fillId="0" borderId="0" xfId="0" applyFont="1" applyFill="1" applyBorder="1" applyAlignment="1">
      <alignment horizontal="right"/>
    </xf>
    <xf numFmtId="1" fontId="0" fillId="0" borderId="0" xfId="0" applyNumberFormat="1" applyFill="1" applyBorder="1"/>
    <xf numFmtId="3" fontId="0" fillId="0" borderId="0" xfId="0" applyNumberFormat="1" applyFill="1" applyBorder="1" applyAlignment="1">
      <alignment horizontal="center"/>
    </xf>
    <xf numFmtId="0" fontId="13" fillId="0" borderId="0" xfId="0" applyFont="1" applyFill="1" applyAlignment="1">
      <alignment horizontal="right"/>
    </xf>
    <xf numFmtId="3" fontId="0" fillId="0" borderId="0" xfId="0" applyNumberFormat="1" applyAlignment="1">
      <alignment horizontal="right"/>
    </xf>
    <xf numFmtId="165" fontId="0" fillId="0" borderId="0" xfId="0" applyNumberFormat="1" applyFill="1" applyBorder="1" applyAlignment="1"/>
    <xf numFmtId="3" fontId="0" fillId="0" borderId="0" xfId="0" applyNumberFormat="1" applyFill="1" applyAlignment="1">
      <alignment horizontal="right"/>
    </xf>
    <xf numFmtId="3" fontId="0" fillId="0" borderId="0" xfId="0" applyNumberFormat="1" applyAlignment="1">
      <alignment horizontal="center"/>
    </xf>
    <xf numFmtId="3" fontId="0" fillId="0" borderId="0" xfId="0" applyNumberFormat="1" applyAlignment="1">
      <alignment horizontal="center"/>
    </xf>
    <xf numFmtId="165" fontId="0" fillId="0" borderId="0" xfId="0" applyNumberFormat="1" applyFill="1" applyBorder="1" applyAlignment="1"/>
    <xf numFmtId="3" fontId="0" fillId="0" borderId="0" xfId="0" applyNumberFormat="1"/>
    <xf numFmtId="0" fontId="0" fillId="0" borderId="0" xfId="0"/>
    <xf numFmtId="3" fontId="0" fillId="0" borderId="0" xfId="0" applyNumberFormat="1" applyFill="1" applyAlignment="1">
      <alignment horizontal="center"/>
    </xf>
    <xf numFmtId="3" fontId="0" fillId="0" borderId="0" xfId="0" applyNumberFormat="1"/>
    <xf numFmtId="0" fontId="0" fillId="0" borderId="0" xfId="0" applyFill="1"/>
    <xf numFmtId="0" fontId="0" fillId="0" borderId="0" xfId="0" applyAlignment="1">
      <alignment horizontal="right"/>
    </xf>
    <xf numFmtId="0" fontId="13" fillId="0" borderId="0" xfId="0" applyFont="1" applyAlignment="1">
      <alignment horizontal="right"/>
    </xf>
    <xf numFmtId="0" fontId="0" fillId="0" borderId="0" xfId="0" applyFont="1" applyAlignment="1">
      <alignment horizontal="right"/>
    </xf>
    <xf numFmtId="0" fontId="0" fillId="0" borderId="0" xfId="0" applyFont="1" applyFill="1" applyBorder="1" applyAlignment="1">
      <alignment horizontal="right"/>
    </xf>
    <xf numFmtId="1" fontId="0" fillId="0" borderId="0" xfId="0" applyNumberFormat="1" applyFill="1" applyBorder="1"/>
    <xf numFmtId="3" fontId="0" fillId="0" borderId="0" xfId="0" applyNumberFormat="1" applyFill="1" applyBorder="1" applyAlignment="1">
      <alignment horizontal="center"/>
    </xf>
    <xf numFmtId="0" fontId="0" fillId="0" borderId="0" xfId="0" quotePrefix="1" applyBorder="1" applyAlignment="1">
      <alignment horizontal="left" vertical="top" wrapText="1"/>
    </xf>
    <xf numFmtId="0" fontId="13" fillId="0" borderId="0" xfId="0" applyFont="1" applyFill="1" applyAlignment="1">
      <alignment horizontal="right"/>
    </xf>
    <xf numFmtId="3" fontId="0" fillId="0" borderId="0" xfId="0" applyNumberFormat="1" applyAlignment="1">
      <alignment horizontal="right"/>
    </xf>
    <xf numFmtId="3" fontId="0" fillId="0" borderId="0" xfId="0" applyNumberFormat="1" applyFill="1" applyAlignment="1">
      <alignment horizontal="right"/>
    </xf>
    <xf numFmtId="3" fontId="0" fillId="0" borderId="0" xfId="0" applyNumberFormat="1" applyFill="1" applyAlignment="1">
      <alignment horizontal="right"/>
    </xf>
    <xf numFmtId="165" fontId="0" fillId="0" borderId="0" xfId="0" applyNumberFormat="1" applyFill="1" applyBorder="1" applyAlignment="1"/>
    <xf numFmtId="3" fontId="0" fillId="0" borderId="0" xfId="0" applyNumberFormat="1" applyAlignment="1">
      <alignment horizontal="center"/>
    </xf>
    <xf numFmtId="165" fontId="0" fillId="0" borderId="0" xfId="0" applyNumberFormat="1" applyFill="1" applyBorder="1" applyAlignment="1"/>
    <xf numFmtId="3" fontId="0" fillId="0" borderId="0" xfId="0" applyNumberFormat="1"/>
    <xf numFmtId="3" fontId="0" fillId="0" borderId="0" xfId="0" applyNumberFormat="1"/>
    <xf numFmtId="2" fontId="103" fillId="0" borderId="0" xfId="3990" applyNumberFormat="1" applyFont="1"/>
    <xf numFmtId="0" fontId="0" fillId="0" borderId="0" xfId="0"/>
    <xf numFmtId="3" fontId="0" fillId="0" borderId="0" xfId="0" applyNumberFormat="1" applyFill="1" applyAlignment="1">
      <alignment horizontal="center"/>
    </xf>
    <xf numFmtId="0" fontId="0" fillId="0" borderId="0" xfId="0" applyBorder="1" applyAlignment="1">
      <alignment vertical="top" wrapText="1"/>
    </xf>
    <xf numFmtId="0" fontId="0" fillId="0" borderId="10" xfId="0" applyBorder="1" applyAlignment="1"/>
    <xf numFmtId="0" fontId="0" fillId="0" borderId="0" xfId="0" applyFill="1"/>
    <xf numFmtId="0" fontId="14" fillId="0" borderId="0" xfId="0" applyFont="1" applyFill="1" applyAlignment="1">
      <alignment horizontal="right"/>
    </xf>
    <xf numFmtId="0" fontId="0" fillId="0" borderId="0" xfId="0" applyAlignment="1">
      <alignment horizontal="right"/>
    </xf>
    <xf numFmtId="0" fontId="13" fillId="0" borderId="0" xfId="0" applyFont="1" applyAlignment="1">
      <alignment horizontal="right"/>
    </xf>
    <xf numFmtId="0" fontId="0" fillId="0" borderId="0" xfId="0" applyFont="1" applyAlignment="1">
      <alignment horizontal="right"/>
    </xf>
    <xf numFmtId="0" fontId="0" fillId="0" borderId="0" xfId="0" applyFont="1" applyFill="1" applyBorder="1" applyAlignment="1">
      <alignment horizontal="right"/>
    </xf>
    <xf numFmtId="1" fontId="0" fillId="0" borderId="0" xfId="0" applyNumberFormat="1" applyFill="1" applyBorder="1"/>
    <xf numFmtId="3" fontId="0" fillId="0" borderId="0" xfId="0" applyNumberFormat="1" applyFill="1" applyBorder="1" applyAlignment="1">
      <alignment horizontal="center"/>
    </xf>
    <xf numFmtId="0" fontId="13" fillId="0" borderId="0" xfId="0" applyFont="1" applyFill="1" applyAlignment="1">
      <alignment horizontal="right"/>
    </xf>
    <xf numFmtId="3" fontId="0" fillId="0" borderId="0" xfId="0" applyNumberFormat="1" applyAlignment="1">
      <alignment horizontal="right"/>
    </xf>
    <xf numFmtId="165" fontId="0" fillId="0" borderId="0" xfId="0" applyNumberFormat="1" applyFill="1" applyBorder="1" applyAlignment="1"/>
    <xf numFmtId="0" fontId="0" fillId="0" borderId="0" xfId="0" quotePrefix="1" applyBorder="1" applyAlignment="1">
      <alignment horizontal="left" vertical="center" wrapText="1"/>
    </xf>
    <xf numFmtId="0" fontId="0" fillId="0" borderId="0" xfId="0"/>
    <xf numFmtId="3" fontId="0" fillId="0" borderId="0" xfId="0" applyNumberFormat="1" applyFill="1" applyAlignment="1">
      <alignment horizontal="center"/>
    </xf>
    <xf numFmtId="0" fontId="0" fillId="0" borderId="0" xfId="0" applyBorder="1" applyAlignment="1">
      <alignment vertical="top" wrapText="1"/>
    </xf>
    <xf numFmtId="0" fontId="14" fillId="0" borderId="0" xfId="0" applyFont="1" applyFill="1" applyAlignment="1">
      <alignment horizontal="right"/>
    </xf>
    <xf numFmtId="0" fontId="13" fillId="0" borderId="0" xfId="0" applyFont="1" applyAlignment="1">
      <alignment horizontal="right"/>
    </xf>
    <xf numFmtId="0" fontId="0" fillId="0" borderId="0" xfId="0" applyFont="1" applyAlignment="1">
      <alignment horizontal="right"/>
    </xf>
    <xf numFmtId="0" fontId="0" fillId="0" borderId="0" xfId="0" applyFont="1" applyFill="1" applyBorder="1" applyAlignment="1">
      <alignment horizontal="right"/>
    </xf>
    <xf numFmtId="1" fontId="0" fillId="0" borderId="0" xfId="0" applyNumberFormat="1" applyFill="1" applyBorder="1"/>
    <xf numFmtId="0" fontId="0" fillId="0" borderId="0" xfId="0" applyBorder="1" applyAlignment="1"/>
    <xf numFmtId="3" fontId="0" fillId="0" borderId="0" xfId="0" applyNumberFormat="1" applyFill="1" applyBorder="1" applyAlignment="1">
      <alignment horizontal="center"/>
    </xf>
    <xf numFmtId="0" fontId="0" fillId="0" borderId="0" xfId="0" applyFill="1" applyBorder="1" applyAlignment="1">
      <alignment horizontal="right"/>
    </xf>
    <xf numFmtId="0" fontId="13" fillId="0" borderId="0" xfId="0" applyFont="1" applyFill="1" applyAlignment="1">
      <alignment horizontal="right"/>
    </xf>
    <xf numFmtId="165" fontId="0" fillId="0" borderId="0" xfId="0" applyNumberFormat="1" applyFill="1" applyBorder="1" applyAlignment="1"/>
    <xf numFmtId="0" fontId="0" fillId="0" borderId="0" xfId="0" quotePrefix="1" applyBorder="1" applyAlignment="1">
      <alignment horizontal="left" vertical="center" wrapText="1"/>
    </xf>
    <xf numFmtId="0" fontId="13" fillId="0" borderId="0" xfId="0" applyFont="1" applyFill="1" applyBorder="1" applyAlignment="1">
      <alignment horizontal="right"/>
    </xf>
    <xf numFmtId="3" fontId="0" fillId="0" borderId="0" xfId="0" applyNumberFormat="1" applyFill="1" applyBorder="1"/>
    <xf numFmtId="0" fontId="13" fillId="0" borderId="0" xfId="0" applyFont="1" applyBorder="1" applyAlignment="1">
      <alignment horizontal="right"/>
    </xf>
    <xf numFmtId="3" fontId="0" fillId="0" borderId="0" xfId="0" applyNumberFormat="1"/>
    <xf numFmtId="0" fontId="0" fillId="0" borderId="0" xfId="0" applyFill="1" applyBorder="1"/>
    <xf numFmtId="0" fontId="0" fillId="0" borderId="0" xfId="0" applyBorder="1"/>
    <xf numFmtId="3" fontId="0" fillId="0" borderId="0" xfId="0" applyNumberFormat="1" applyFill="1" applyBorder="1"/>
    <xf numFmtId="0" fontId="0" fillId="0" borderId="0" xfId="0"/>
    <xf numFmtId="0" fontId="0" fillId="0" borderId="0" xfId="0" applyBorder="1"/>
    <xf numFmtId="0" fontId="0" fillId="0" borderId="0" xfId="0" applyFill="1" applyBorder="1"/>
    <xf numFmtId="3" fontId="0" fillId="0" borderId="0" xfId="0" applyNumberFormat="1" applyAlignment="1">
      <alignment horizontal="right"/>
    </xf>
    <xf numFmtId="0" fontId="0" fillId="0" borderId="0" xfId="0"/>
    <xf numFmtId="3" fontId="0" fillId="0" borderId="0" xfId="0" applyNumberFormat="1" applyAlignment="1">
      <alignment horizontal="right"/>
    </xf>
    <xf numFmtId="0" fontId="0" fillId="0" borderId="0" xfId="0"/>
    <xf numFmtId="0" fontId="0" fillId="0" borderId="0" xfId="0" applyBorder="1"/>
    <xf numFmtId="0" fontId="13" fillId="0" borderId="0" xfId="0" applyFont="1" applyAlignment="1">
      <alignment horizontal="right"/>
    </xf>
    <xf numFmtId="0" fontId="0" fillId="0" borderId="0" xfId="0" applyFill="1" applyBorder="1"/>
    <xf numFmtId="0" fontId="0" fillId="0" borderId="0" xfId="0"/>
    <xf numFmtId="0" fontId="0" fillId="0" borderId="0" xfId="0" applyBorder="1"/>
    <xf numFmtId="0" fontId="0" fillId="0" borderId="0" xfId="0" applyFill="1" applyBorder="1"/>
    <xf numFmtId="0" fontId="13" fillId="0" borderId="0" xfId="0" applyFont="1" applyFill="1" applyAlignment="1">
      <alignment horizontal="right"/>
    </xf>
    <xf numFmtId="0" fontId="0" fillId="0" borderId="0" xfId="0"/>
    <xf numFmtId="0" fontId="0" fillId="0" borderId="0" xfId="0" applyBorder="1"/>
    <xf numFmtId="0" fontId="0" fillId="0" borderId="0" xfId="0" applyFill="1" applyBorder="1"/>
    <xf numFmtId="0" fontId="0" fillId="0" borderId="0" xfId="0"/>
    <xf numFmtId="0" fontId="0" fillId="0" borderId="0" xfId="0" applyBorder="1"/>
    <xf numFmtId="0" fontId="13" fillId="0" borderId="0" xfId="0" applyFont="1" applyAlignment="1">
      <alignment horizontal="right"/>
    </xf>
    <xf numFmtId="0" fontId="0" fillId="0" borderId="0" xfId="0" applyFill="1" applyBorder="1"/>
    <xf numFmtId="0" fontId="13" fillId="0" borderId="0" xfId="0" applyFont="1" applyFill="1" applyAlignment="1">
      <alignment horizontal="right"/>
    </xf>
    <xf numFmtId="0" fontId="0" fillId="0" borderId="0" xfId="0"/>
    <xf numFmtId="0" fontId="0" fillId="0" borderId="0" xfId="0" applyBorder="1"/>
    <xf numFmtId="0" fontId="0" fillId="0" borderId="0" xfId="0" applyAlignment="1">
      <alignment horizontal="right"/>
    </xf>
    <xf numFmtId="0" fontId="0" fillId="0" borderId="0" xfId="0" applyFill="1" applyBorder="1"/>
    <xf numFmtId="0" fontId="13" fillId="0" borderId="0" xfId="0" applyFont="1" applyFill="1" applyAlignment="1">
      <alignment horizontal="right"/>
    </xf>
    <xf numFmtId="3" fontId="0" fillId="0" borderId="0" xfId="0" applyNumberFormat="1" applyAlignment="1">
      <alignment horizontal="right"/>
    </xf>
    <xf numFmtId="0" fontId="0" fillId="73" borderId="20" xfId="0" quotePrefix="1" applyFill="1" applyBorder="1" applyAlignment="1">
      <alignment vertical="center"/>
    </xf>
    <xf numFmtId="0" fontId="0" fillId="73" borderId="10" xfId="0" quotePrefix="1" applyFill="1" applyBorder="1" applyAlignment="1">
      <alignment vertical="center"/>
    </xf>
    <xf numFmtId="0" fontId="0" fillId="73" borderId="19" xfId="0" quotePrefix="1" applyFill="1" applyBorder="1" applyAlignment="1">
      <alignment vertical="center"/>
    </xf>
    <xf numFmtId="0" fontId="0" fillId="73" borderId="18" xfId="0" quotePrefix="1" applyFill="1" applyBorder="1" applyAlignment="1">
      <alignment vertical="center"/>
    </xf>
    <xf numFmtId="0" fontId="0" fillId="73" borderId="0" xfId="0" quotePrefix="1" applyFill="1" applyBorder="1" applyAlignment="1">
      <alignment vertical="center"/>
    </xf>
    <xf numFmtId="0" fontId="0" fillId="73" borderId="17" xfId="0" quotePrefix="1" applyFill="1" applyBorder="1" applyAlignment="1">
      <alignment vertical="center"/>
    </xf>
    <xf numFmtId="0" fontId="0" fillId="73" borderId="16" xfId="0" quotePrefix="1" applyFill="1" applyBorder="1" applyAlignment="1">
      <alignment vertical="center"/>
    </xf>
    <xf numFmtId="0" fontId="0" fillId="73" borderId="15" xfId="0" quotePrefix="1" applyFill="1" applyBorder="1" applyAlignment="1">
      <alignment vertical="center"/>
    </xf>
    <xf numFmtId="0" fontId="0" fillId="73" borderId="14" xfId="0" quotePrefix="1" applyFill="1" applyBorder="1" applyAlignment="1">
      <alignment vertical="center"/>
    </xf>
    <xf numFmtId="0" fontId="0" fillId="0" borderId="0" xfId="0"/>
    <xf numFmtId="0" fontId="0" fillId="0" borderId="11" xfId="0" applyBorder="1"/>
    <xf numFmtId="0" fontId="0" fillId="0" borderId="12" xfId="0" applyBorder="1"/>
    <xf numFmtId="0" fontId="0" fillId="0" borderId="13" xfId="0" applyBorder="1"/>
    <xf numFmtId="1" fontId="0" fillId="0" borderId="0" xfId="3990" applyNumberFormat="1" applyFont="1"/>
    <xf numFmtId="0" fontId="0" fillId="0" borderId="0" xfId="0"/>
    <xf numFmtId="0" fontId="0" fillId="0" borderId="0" xfId="0" applyFont="1" applyAlignment="1">
      <alignment horizontal="right"/>
    </xf>
    <xf numFmtId="3" fontId="0" fillId="0" borderId="0" xfId="0" applyNumberFormat="1" applyFill="1" applyAlignment="1">
      <alignment horizontal="right"/>
    </xf>
    <xf numFmtId="0" fontId="0" fillId="0" borderId="0" xfId="0"/>
    <xf numFmtId="0" fontId="0" fillId="0" borderId="0" xfId="0"/>
    <xf numFmtId="0" fontId="0" fillId="0" borderId="0" xfId="0" applyFont="1" applyAlignment="1">
      <alignment horizontal="right"/>
    </xf>
    <xf numFmtId="0" fontId="0" fillId="0" borderId="0" xfId="0"/>
    <xf numFmtId="0" fontId="0" fillId="0" borderId="0" xfId="0" applyFont="1" applyAlignment="1">
      <alignment horizontal="right"/>
    </xf>
    <xf numFmtId="3" fontId="0" fillId="0" borderId="0" xfId="0" applyNumberFormat="1" applyFill="1" applyBorder="1"/>
    <xf numFmtId="3" fontId="0" fillId="0" borderId="0" xfId="0" applyNumberFormat="1" applyFill="1" applyBorder="1"/>
    <xf numFmtId="3" fontId="0" fillId="0" borderId="0" xfId="0" applyNumberFormat="1" applyFill="1" applyBorder="1"/>
    <xf numFmtId="3" fontId="0" fillId="0" borderId="0" xfId="0" applyNumberFormat="1" applyAlignment="1">
      <alignment horizontal="center"/>
    </xf>
    <xf numFmtId="3" fontId="0" fillId="0" borderId="0" xfId="0" applyNumberFormat="1" applyAlignment="1">
      <alignment horizontal="center"/>
    </xf>
    <xf numFmtId="0" fontId="0" fillId="0" borderId="11" xfId="0" applyBorder="1"/>
    <xf numFmtId="0" fontId="0" fillId="0" borderId="12" xfId="0" applyBorder="1"/>
    <xf numFmtId="0" fontId="0" fillId="0" borderId="13" xfId="0" applyBorder="1"/>
    <xf numFmtId="3" fontId="0" fillId="0" borderId="0" xfId="0" applyNumberFormat="1" applyAlignment="1">
      <alignment horizontal="center"/>
    </xf>
    <xf numFmtId="0" fontId="0" fillId="0" borderId="11" xfId="0" applyFill="1" applyBorder="1"/>
    <xf numFmtId="0" fontId="0" fillId="0" borderId="12" xfId="0" applyFill="1" applyBorder="1"/>
    <xf numFmtId="0" fontId="0" fillId="0" borderId="0" xfId="0" applyFont="1" applyAlignment="1">
      <alignment horizontal="right"/>
    </xf>
    <xf numFmtId="0" fontId="0" fillId="0" borderId="0" xfId="0" applyFont="1" applyAlignment="1">
      <alignment horizontal="right"/>
    </xf>
    <xf numFmtId="3" fontId="0" fillId="0" borderId="0" xfId="0" applyNumberFormat="1" applyFill="1" applyAlignment="1">
      <alignment horizontal="right"/>
    </xf>
    <xf numFmtId="0" fontId="0" fillId="0" borderId="0" xfId="0"/>
    <xf numFmtId="0" fontId="0" fillId="0" borderId="11" xfId="0" applyBorder="1"/>
    <xf numFmtId="0" fontId="0" fillId="0" borderId="12" xfId="0" applyBorder="1"/>
    <xf numFmtId="0" fontId="0" fillId="0" borderId="13" xfId="0" applyBorder="1"/>
    <xf numFmtId="3" fontId="0" fillId="0" borderId="0" xfId="0" applyNumberFormat="1" applyFill="1" applyAlignment="1">
      <alignment horizontal="right"/>
    </xf>
    <xf numFmtId="0" fontId="0" fillId="0" borderId="11" xfId="0" applyFill="1" applyBorder="1"/>
    <xf numFmtId="0" fontId="0" fillId="0" borderId="12" xfId="0" applyFill="1" applyBorder="1"/>
    <xf numFmtId="3" fontId="0" fillId="0" borderId="0" xfId="0" applyNumberFormat="1"/>
    <xf numFmtId="0" fontId="0" fillId="0" borderId="0" xfId="0"/>
    <xf numFmtId="3" fontId="0" fillId="0" borderId="0" xfId="0" applyNumberFormat="1"/>
    <xf numFmtId="3" fontId="0" fillId="0" borderId="0" xfId="0" applyNumberFormat="1" applyAlignment="1">
      <alignment horizontal="center"/>
    </xf>
    <xf numFmtId="3" fontId="0" fillId="0" borderId="0" xfId="0" applyNumberFormat="1" applyFill="1" applyAlignment="1">
      <alignment horizontal="center"/>
    </xf>
    <xf numFmtId="0" fontId="0" fillId="0" borderId="11" xfId="0" applyBorder="1"/>
    <xf numFmtId="0" fontId="0" fillId="0" borderId="12" xfId="0" applyBorder="1"/>
    <xf numFmtId="0" fontId="0" fillId="0" borderId="13" xfId="0" applyBorder="1"/>
    <xf numFmtId="3" fontId="0" fillId="0" borderId="0" xfId="0" applyNumberFormat="1" applyFill="1" applyAlignment="1">
      <alignment horizontal="center"/>
    </xf>
    <xf numFmtId="0" fontId="0" fillId="0" borderId="11" xfId="0" applyFill="1" applyBorder="1"/>
    <xf numFmtId="0" fontId="0" fillId="0" borderId="12" xfId="0" applyFill="1" applyBorder="1"/>
    <xf numFmtId="43" fontId="0" fillId="0" borderId="0" xfId="0" applyNumberFormat="1"/>
    <xf numFmtId="0" fontId="0" fillId="0" borderId="0" xfId="0"/>
    <xf numFmtId="0" fontId="0" fillId="0" borderId="11" xfId="0" applyBorder="1"/>
    <xf numFmtId="0" fontId="0" fillId="0" borderId="12" xfId="0" applyBorder="1"/>
    <xf numFmtId="0" fontId="0" fillId="0" borderId="13" xfId="0" applyBorder="1"/>
    <xf numFmtId="3" fontId="0" fillId="0" borderId="0" xfId="0" applyNumberFormat="1"/>
    <xf numFmtId="0" fontId="13" fillId="0" borderId="0" xfId="0" applyFont="1" applyAlignment="1">
      <alignment horizontal="right"/>
    </xf>
    <xf numFmtId="0" fontId="0" fillId="0" borderId="0" xfId="0" applyFill="1" applyBorder="1"/>
    <xf numFmtId="0" fontId="0" fillId="0" borderId="0" xfId="0" applyFont="1" applyFill="1" applyBorder="1" applyAlignment="1">
      <alignment horizontal="right"/>
    </xf>
    <xf numFmtId="0" fontId="13" fillId="0" borderId="0" xfId="0" applyFont="1" applyFill="1" applyAlignment="1">
      <alignment horizontal="right"/>
    </xf>
    <xf numFmtId="3" fontId="0" fillId="0" borderId="0" xfId="0" applyNumberFormat="1" applyFill="1" applyAlignment="1">
      <alignment horizontal="right"/>
    </xf>
    <xf numFmtId="0" fontId="0" fillId="0" borderId="11" xfId="0" applyFill="1" applyBorder="1"/>
    <xf numFmtId="0" fontId="0" fillId="0" borderId="12" xfId="0" applyFill="1" applyBorder="1"/>
    <xf numFmtId="43" fontId="0" fillId="0" borderId="0" xfId="0" applyNumberFormat="1"/>
    <xf numFmtId="3" fontId="0" fillId="0" borderId="0" xfId="0" applyNumberFormat="1" applyFill="1" applyBorder="1"/>
    <xf numFmtId="3" fontId="0" fillId="0" borderId="0" xfId="0" applyNumberFormat="1" applyFill="1" applyBorder="1"/>
    <xf numFmtId="3" fontId="0" fillId="0" borderId="0" xfId="0" applyNumberFormat="1" applyFill="1" applyBorder="1"/>
    <xf numFmtId="3" fontId="0" fillId="0" borderId="0" xfId="0" applyNumberFormat="1" applyFill="1" applyBorder="1"/>
    <xf numFmtId="0" fontId="104" fillId="74" borderId="41" xfId="0" applyFont="1" applyFill="1" applyBorder="1" applyAlignment="1">
      <alignment horizontal="center" vertical="center" wrapText="1"/>
    </xf>
    <xf numFmtId="0" fontId="104" fillId="74" borderId="42" xfId="0" applyFont="1" applyFill="1" applyBorder="1" applyAlignment="1">
      <alignment horizontal="center" vertical="center" wrapText="1"/>
    </xf>
    <xf numFmtId="0" fontId="104" fillId="74" borderId="43" xfId="0" applyFont="1" applyFill="1" applyBorder="1" applyAlignment="1">
      <alignment horizontal="center" vertical="center" wrapText="1"/>
    </xf>
    <xf numFmtId="0" fontId="105" fillId="72" borderId="41" xfId="0" applyFont="1" applyFill="1" applyBorder="1" applyAlignment="1">
      <alignment horizontal="center" vertical="center" wrapText="1"/>
    </xf>
    <xf numFmtId="0" fontId="105" fillId="72" borderId="42" xfId="0" applyFont="1" applyFill="1" applyBorder="1" applyAlignment="1">
      <alignment horizontal="center" vertical="center" wrapText="1"/>
    </xf>
    <xf numFmtId="0" fontId="105" fillId="72" borderId="43"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72" borderId="14" xfId="0" quotePrefix="1" applyFill="1" applyBorder="1" applyAlignment="1">
      <alignment horizontal="left" vertical="center" wrapText="1"/>
    </xf>
    <xf numFmtId="0" fontId="0" fillId="72" borderId="15" xfId="0" quotePrefix="1" applyFill="1" applyBorder="1" applyAlignment="1">
      <alignment horizontal="left" vertical="center" wrapText="1"/>
    </xf>
    <xf numFmtId="0" fontId="0" fillId="72" borderId="16" xfId="0" quotePrefix="1" applyFill="1" applyBorder="1" applyAlignment="1">
      <alignment horizontal="left" vertical="center" wrapText="1"/>
    </xf>
    <xf numFmtId="0" fontId="0" fillId="72" borderId="17" xfId="0" quotePrefix="1" applyFill="1" applyBorder="1" applyAlignment="1">
      <alignment horizontal="left" vertical="center" wrapText="1"/>
    </xf>
    <xf numFmtId="0" fontId="0" fillId="72" borderId="0" xfId="0" quotePrefix="1" applyFill="1" applyBorder="1" applyAlignment="1">
      <alignment horizontal="left" vertical="center" wrapText="1"/>
    </xf>
    <xf numFmtId="0" fontId="0" fillId="72" borderId="18" xfId="0" quotePrefix="1" applyFill="1" applyBorder="1" applyAlignment="1">
      <alignment horizontal="left" vertical="center" wrapText="1"/>
    </xf>
    <xf numFmtId="0" fontId="0" fillId="72" borderId="19" xfId="0" quotePrefix="1" applyFill="1" applyBorder="1" applyAlignment="1">
      <alignment horizontal="left" vertical="center" wrapText="1"/>
    </xf>
    <xf numFmtId="0" fontId="0" fillId="72" borderId="10" xfId="0" quotePrefix="1" applyFill="1" applyBorder="1" applyAlignment="1">
      <alignment horizontal="left" vertical="center" wrapText="1"/>
    </xf>
    <xf numFmtId="0" fontId="0" fillId="72" borderId="20" xfId="0" quotePrefix="1" applyFill="1" applyBorder="1" applyAlignment="1">
      <alignment horizontal="left" vertical="center" wrapText="1"/>
    </xf>
    <xf numFmtId="0" fontId="0" fillId="0" borderId="14" xfId="0" quotePrefix="1" applyBorder="1" applyAlignment="1">
      <alignment horizontal="left" vertical="center" wrapText="1"/>
    </xf>
    <xf numFmtId="0" fontId="0" fillId="0" borderId="15" xfId="0" quotePrefix="1" applyBorder="1" applyAlignment="1">
      <alignment horizontal="left" vertical="center" wrapText="1"/>
    </xf>
    <xf numFmtId="0" fontId="0" fillId="0" borderId="16" xfId="0" quotePrefix="1" applyBorder="1" applyAlignment="1">
      <alignment horizontal="left" vertical="center" wrapText="1"/>
    </xf>
    <xf numFmtId="0" fontId="0" fillId="0" borderId="17" xfId="0" quotePrefix="1" applyBorder="1" applyAlignment="1">
      <alignment horizontal="left" vertical="center" wrapText="1"/>
    </xf>
    <xf numFmtId="0" fontId="0" fillId="0" borderId="0" xfId="0" quotePrefix="1" applyBorder="1" applyAlignment="1">
      <alignment horizontal="left" vertical="center" wrapText="1"/>
    </xf>
    <xf numFmtId="0" fontId="0" fillId="0" borderId="18" xfId="0" quotePrefix="1" applyBorder="1" applyAlignment="1">
      <alignment horizontal="left" vertical="center" wrapText="1"/>
    </xf>
    <xf numFmtId="0" fontId="0" fillId="0" borderId="19" xfId="0" quotePrefix="1" applyBorder="1" applyAlignment="1">
      <alignment horizontal="left" vertical="center" wrapText="1"/>
    </xf>
    <xf numFmtId="0" fontId="0" fillId="0" borderId="10" xfId="0" quotePrefix="1" applyBorder="1" applyAlignment="1">
      <alignment horizontal="left" vertical="center" wrapText="1"/>
    </xf>
    <xf numFmtId="0" fontId="0" fillId="0" borderId="20" xfId="0" quotePrefix="1" applyBorder="1" applyAlignment="1">
      <alignment horizontal="left" vertical="center" wrapText="1"/>
    </xf>
    <xf numFmtId="0" fontId="0" fillId="0" borderId="41" xfId="0" applyFill="1" applyBorder="1" applyAlignment="1">
      <alignment horizontal="center" vertical="center" wrapText="1"/>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06" fillId="72" borderId="14" xfId="0" quotePrefix="1" applyFont="1" applyFill="1" applyBorder="1" applyAlignment="1">
      <alignment horizontal="left" vertical="center" wrapText="1"/>
    </xf>
    <xf numFmtId="0" fontId="106" fillId="72" borderId="15" xfId="0" quotePrefix="1" applyFont="1" applyFill="1" applyBorder="1" applyAlignment="1">
      <alignment horizontal="left" vertical="center" wrapText="1"/>
    </xf>
    <xf numFmtId="0" fontId="106" fillId="72" borderId="16" xfId="0" quotePrefix="1" applyFont="1" applyFill="1" applyBorder="1" applyAlignment="1">
      <alignment horizontal="left" vertical="center" wrapText="1"/>
    </xf>
    <xf numFmtId="0" fontId="106" fillId="72" borderId="17" xfId="0" quotePrefix="1" applyFont="1" applyFill="1" applyBorder="1" applyAlignment="1">
      <alignment horizontal="left" vertical="center" wrapText="1"/>
    </xf>
    <xf numFmtId="0" fontId="106" fillId="72" borderId="0" xfId="0" quotePrefix="1" applyFont="1" applyFill="1" applyBorder="1" applyAlignment="1">
      <alignment horizontal="left" vertical="center" wrapText="1"/>
    </xf>
    <xf numFmtId="0" fontId="106" fillId="72" borderId="18" xfId="0" quotePrefix="1" applyFont="1" applyFill="1" applyBorder="1" applyAlignment="1">
      <alignment horizontal="left" vertical="center" wrapText="1"/>
    </xf>
    <xf numFmtId="0" fontId="106" fillId="72" borderId="19" xfId="0" quotePrefix="1" applyFont="1" applyFill="1" applyBorder="1" applyAlignment="1">
      <alignment horizontal="left" vertical="center" wrapText="1"/>
    </xf>
    <xf numFmtId="0" fontId="106" fillId="72" borderId="10" xfId="0" quotePrefix="1" applyFont="1" applyFill="1" applyBorder="1" applyAlignment="1">
      <alignment horizontal="left" vertical="center" wrapText="1"/>
    </xf>
    <xf numFmtId="0" fontId="106" fillId="72" borderId="20" xfId="0" quotePrefix="1" applyFont="1" applyFill="1" applyBorder="1" applyAlignment="1">
      <alignment horizontal="left" vertical="center" wrapText="1"/>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14" xfId="0" applyFill="1" applyBorder="1" applyAlignment="1">
      <alignment horizontal="left" vertical="center"/>
    </xf>
    <xf numFmtId="0" fontId="0" fillId="0" borderId="17" xfId="0" applyFill="1" applyBorder="1" applyAlignment="1">
      <alignment horizontal="left" vertical="center"/>
    </xf>
    <xf numFmtId="0" fontId="0" fillId="0" borderId="19" xfId="0" applyFill="1" applyBorder="1" applyAlignment="1">
      <alignment horizontal="left" vertical="center"/>
    </xf>
    <xf numFmtId="17" fontId="0" fillId="0" borderId="14" xfId="0" applyNumberFormat="1" applyFill="1"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200" fontId="0" fillId="0" borderId="41" xfId="0" applyNumberFormat="1" applyFill="1" applyBorder="1" applyAlignment="1">
      <alignment horizontal="center" vertical="center"/>
    </xf>
    <xf numFmtId="200" fontId="0" fillId="0" borderId="42" xfId="0" applyNumberFormat="1" applyFill="1" applyBorder="1" applyAlignment="1">
      <alignment horizontal="center" vertical="center"/>
    </xf>
    <xf numFmtId="200" fontId="0" fillId="0" borderId="43" xfId="0" applyNumberFormat="1" applyFill="1" applyBorder="1" applyAlignment="1">
      <alignment horizontal="center" vertical="center"/>
    </xf>
  </cellXfs>
  <cellStyles count="5051">
    <cellStyle name="=C:\WINNT35\SYSTEM32\COMMAND.COM" xfId="8"/>
    <cellStyle name="=C:\WINNT35\SYSTEM32\COMMAND.COM 2" xfId="9"/>
    <cellStyle name="=C:\WINNT35\SYSTEM32\COMMAND.COM 3" xfId="10"/>
    <cellStyle name="=C:\WINNT35\SYSTEM32\COMMAND.COM 4" xfId="11"/>
    <cellStyle name="=C:\WINNT35\SYSTEM32\COMMAND.COM_FES2013 charts 2050 and progress" xfId="12"/>
    <cellStyle name="0dp" xfId="13"/>
    <cellStyle name="1dp" xfId="14"/>
    <cellStyle name="20 % - Akzent1 2" xfId="15"/>
    <cellStyle name="20 % - Akzent1_120316_Germany_consolidated data" xfId="16"/>
    <cellStyle name="20 % - Akzent2 2" xfId="17"/>
    <cellStyle name="20 % - Akzent2_120316_Germany_consolidated data" xfId="18"/>
    <cellStyle name="20 % - Akzent3 2" xfId="19"/>
    <cellStyle name="20 % - Akzent3_120316_Germany_consolidated data" xfId="20"/>
    <cellStyle name="20 % - Akzent4 2" xfId="21"/>
    <cellStyle name="20 % - Akzent4_120316_Germany_consolidated data" xfId="22"/>
    <cellStyle name="20 % - Akzent5 2" xfId="23"/>
    <cellStyle name="20 % - Akzent5_120316_Germany_consolidated data" xfId="24"/>
    <cellStyle name="20 % - Akzent6 2" xfId="25"/>
    <cellStyle name="20 % - Akzent6_120316_Germany_consolidated data" xfId="26"/>
    <cellStyle name="20% - Accent1 2" xfId="27"/>
    <cellStyle name="20% - Accent1 3" xfId="28"/>
    <cellStyle name="20% - Accent2 2" xfId="29"/>
    <cellStyle name="20% - Accent2 3" xfId="30"/>
    <cellStyle name="20% - Accent3 2" xfId="31"/>
    <cellStyle name="20% - Accent3 3" xfId="32"/>
    <cellStyle name="20% - Accent4 2" xfId="33"/>
    <cellStyle name="20% - Accent4 3" xfId="34"/>
    <cellStyle name="20% - Accent5 2" xfId="35"/>
    <cellStyle name="20% - Accent5 3" xfId="36"/>
    <cellStyle name="20% - Accent6 2" xfId="37"/>
    <cellStyle name="20% - Accent6 3" xfId="38"/>
    <cellStyle name="2dp" xfId="39"/>
    <cellStyle name="2x indented GHG Textfiels" xfId="40"/>
    <cellStyle name="2x indented GHG Textfiels 2" xfId="41"/>
    <cellStyle name="3dp" xfId="42"/>
    <cellStyle name="40 % - Akzent1 2" xfId="43"/>
    <cellStyle name="40 % - Akzent1_120316_Germany_consolidated data" xfId="44"/>
    <cellStyle name="40 % - Akzent2 2" xfId="45"/>
    <cellStyle name="40 % - Akzent2_120316_Germany_consolidated data" xfId="46"/>
    <cellStyle name="40 % - Akzent3 2" xfId="47"/>
    <cellStyle name="40 % - Akzent3_120316_Germany_consolidated data" xfId="48"/>
    <cellStyle name="40 % - Akzent4 2" xfId="49"/>
    <cellStyle name="40 % - Akzent4_120316_Germany_consolidated data" xfId="50"/>
    <cellStyle name="40 % - Akzent5 2" xfId="51"/>
    <cellStyle name="40 % - Akzent5_120316_Germany_consolidated data" xfId="52"/>
    <cellStyle name="40 % - Akzent6 2" xfId="53"/>
    <cellStyle name="40 % - Akzent6_120316_Germany_consolidated data" xfId="54"/>
    <cellStyle name="40% - Accent1 2" xfId="55"/>
    <cellStyle name="40% - Accent1 3" xfId="56"/>
    <cellStyle name="40% - Accent2 2" xfId="57"/>
    <cellStyle name="40% - Accent2 3" xfId="58"/>
    <cellStyle name="40% - Accent3 2" xfId="59"/>
    <cellStyle name="40% - Accent3 3" xfId="60"/>
    <cellStyle name="40% - Accent4 2" xfId="61"/>
    <cellStyle name="40% - Accent4 3" xfId="62"/>
    <cellStyle name="40% - Accent5 2" xfId="63"/>
    <cellStyle name="40% - Accent5 3" xfId="64"/>
    <cellStyle name="40% - Accent6 2" xfId="65"/>
    <cellStyle name="40% - Accent6 3" xfId="66"/>
    <cellStyle name="4dp" xfId="67"/>
    <cellStyle name="5x indented GHG Textfiels" xfId="68"/>
    <cellStyle name="5x indented GHG Textfiels 2" xfId="69"/>
    <cellStyle name="60 % - Akzent1 2" xfId="70"/>
    <cellStyle name="60 % - Akzent2 2" xfId="71"/>
    <cellStyle name="60 % - Akzent3 2" xfId="72"/>
    <cellStyle name="60 % - Akzent4 2" xfId="73"/>
    <cellStyle name="60 % - Akzent5 2" xfId="74"/>
    <cellStyle name="60 % - Akzent6 2" xfId="75"/>
    <cellStyle name="60% - Accent1 2" xfId="76"/>
    <cellStyle name="60% - Accent1 3" xfId="77"/>
    <cellStyle name="60% - Accent2 2" xfId="78"/>
    <cellStyle name="60% - Accent2 3" xfId="79"/>
    <cellStyle name="60% - Accent3 2" xfId="80"/>
    <cellStyle name="60% - Accent3 3" xfId="81"/>
    <cellStyle name="60% - Accent4 2" xfId="82"/>
    <cellStyle name="60% - Accent4 3" xfId="83"/>
    <cellStyle name="60% - Accent5 2" xfId="84"/>
    <cellStyle name="60% - Accent5 3" xfId="85"/>
    <cellStyle name="60% - Accent6 2" xfId="86"/>
    <cellStyle name="60% - Accent6 3" xfId="87"/>
    <cellStyle name="A4 Auto Format" xfId="88"/>
    <cellStyle name="A4 No Format" xfId="89"/>
    <cellStyle name="A4 Normal" xfId="90"/>
    <cellStyle name="Accent1 2" xfId="91"/>
    <cellStyle name="Accent1 3" xfId="92"/>
    <cellStyle name="Accent2 2" xfId="93"/>
    <cellStyle name="Accent2 3" xfId="94"/>
    <cellStyle name="Accent3 2" xfId="95"/>
    <cellStyle name="Accent3 3" xfId="96"/>
    <cellStyle name="Accent4 2" xfId="97"/>
    <cellStyle name="Accent4 3" xfId="98"/>
    <cellStyle name="Accent5 2" xfId="99"/>
    <cellStyle name="Accent5 3" xfId="100"/>
    <cellStyle name="Accent6 2" xfId="101"/>
    <cellStyle name="Accent6 3" xfId="102"/>
    <cellStyle name="Adjustable" xfId="103"/>
    <cellStyle name="AggblueCels_1x" xfId="104"/>
    <cellStyle name="AggBoldCells" xfId="105"/>
    <cellStyle name="AggCels" xfId="106"/>
    <cellStyle name="Akzent1 2" xfId="107"/>
    <cellStyle name="Akzent1 2 2" xfId="108"/>
    <cellStyle name="Akzent2 2" xfId="109"/>
    <cellStyle name="Akzent2 2 2" xfId="110"/>
    <cellStyle name="Akzent3 2" xfId="111"/>
    <cellStyle name="Akzent3 2 2" xfId="112"/>
    <cellStyle name="Akzent4 2" xfId="113"/>
    <cellStyle name="Akzent4 2 2" xfId="114"/>
    <cellStyle name="Akzent5 2" xfId="115"/>
    <cellStyle name="Akzent5 2 2" xfId="116"/>
    <cellStyle name="Akzent6 2" xfId="117"/>
    <cellStyle name="Akzent6 2 2" xfId="118"/>
    <cellStyle name="Ausgabe 2" xfId="119"/>
    <cellStyle name="Ausgabe 2 2" xfId="120"/>
    <cellStyle name="AutoFormat-Optionen" xfId="121"/>
    <cellStyle name="Bad 2" xfId="122"/>
    <cellStyle name="Bad 3" xfId="123"/>
    <cellStyle name="Berechnung 2" xfId="124"/>
    <cellStyle name="Berechnung 2 2" xfId="125"/>
    <cellStyle name="Best" xfId="126"/>
    <cellStyle name="Blue" xfId="127"/>
    <cellStyle name="Bold" xfId="128"/>
    <cellStyle name="CALC Amount" xfId="129"/>
    <cellStyle name="Calculated" xfId="130"/>
    <cellStyle name="Calculation 2" xfId="131"/>
    <cellStyle name="Calculation 2 2" xfId="132"/>
    <cellStyle name="Calculation 2_FES2013 charts 2050 and progress" xfId="133"/>
    <cellStyle name="Calculation 3" xfId="134"/>
    <cellStyle name="CellBlue1" xfId="135"/>
    <cellStyle name="Check Cell 2" xfId="136"/>
    <cellStyle name="Check Cell 3" xfId="137"/>
    <cellStyle name="CheckCell_RP" xfId="138"/>
    <cellStyle name="CheckCelLbll_RP" xfId="139"/>
    <cellStyle name="CodeOutput_RP" xfId="140"/>
    <cellStyle name="Column_Heading_RP" xfId="141"/>
    <cellStyle name="Comma [0.0]" xfId="142"/>
    <cellStyle name="Comma [0.0] 2" xfId="143"/>
    <cellStyle name="Comma [0.0] 2 2" xfId="144"/>
    <cellStyle name="Comma [0.0] 3" xfId="145"/>
    <cellStyle name="Comma [0.0] 3 2" xfId="146"/>
    <cellStyle name="Comma [0.0] 4" xfId="147"/>
    <cellStyle name="Comma [0.0] 5" xfId="148"/>
    <cellStyle name="Comma [0.0]_1" xfId="149"/>
    <cellStyle name="Comma [0] 10" xfId="150"/>
    <cellStyle name="Comma [0] 11" xfId="151"/>
    <cellStyle name="Comma [0] 12" xfId="152"/>
    <cellStyle name="Comma [0] 13" xfId="153"/>
    <cellStyle name="Comma [0] 14" xfId="154"/>
    <cellStyle name="Comma [0] 15" xfId="155"/>
    <cellStyle name="Comma [0] 16" xfId="156"/>
    <cellStyle name="Comma [0] 17" xfId="157"/>
    <cellStyle name="Comma [0] 18" xfId="158"/>
    <cellStyle name="Comma [0] 19" xfId="159"/>
    <cellStyle name="Comma [0] 2" xfId="160"/>
    <cellStyle name="Comma [0] 20" xfId="161"/>
    <cellStyle name="Comma [0] 21" xfId="162"/>
    <cellStyle name="Comma [0] 22" xfId="163"/>
    <cellStyle name="Comma [0] 23" xfId="164"/>
    <cellStyle name="Comma [0] 24" xfId="165"/>
    <cellStyle name="Comma [0] 25" xfId="166"/>
    <cellStyle name="Comma [0] 26" xfId="167"/>
    <cellStyle name="Comma [0] 27" xfId="168"/>
    <cellStyle name="Comma [0] 28" xfId="169"/>
    <cellStyle name="Comma [0] 29" xfId="170"/>
    <cellStyle name="Comma [0] 3" xfId="171"/>
    <cellStyle name="Comma [0] 3 2" xfId="172"/>
    <cellStyle name="Comma [0] 3 3" xfId="173"/>
    <cellStyle name="Comma [0] 30" xfId="174"/>
    <cellStyle name="Comma [0] 31" xfId="175"/>
    <cellStyle name="Comma [0] 4" xfId="176"/>
    <cellStyle name="Comma [0] 5" xfId="177"/>
    <cellStyle name="Comma [0] 6" xfId="178"/>
    <cellStyle name="Comma [0] 7" xfId="179"/>
    <cellStyle name="Comma [0] 8" xfId="180"/>
    <cellStyle name="Comma [0] 9" xfId="181"/>
    <cellStyle name="Comma [1]" xfId="182"/>
    <cellStyle name="Comma [2]" xfId="183"/>
    <cellStyle name="Comma 10" xfId="184"/>
    <cellStyle name="Comma 100" xfId="4198"/>
    <cellStyle name="Comma 101" xfId="4201"/>
    <cellStyle name="Comma 102" xfId="4321"/>
    <cellStyle name="Comma 103" xfId="4327"/>
    <cellStyle name="Comma 104" xfId="4445"/>
    <cellStyle name="Comma 105" xfId="4330"/>
    <cellStyle name="Comma 106" xfId="4328"/>
    <cellStyle name="Comma 107" xfId="4444"/>
    <cellStyle name="Comma 108" xfId="4329"/>
    <cellStyle name="Comma 109" xfId="4442"/>
    <cellStyle name="Comma 11" xfId="185"/>
    <cellStyle name="Comma 110" xfId="4323"/>
    <cellStyle name="Comma 111" xfId="4629"/>
    <cellStyle name="Comma 112" xfId="4632"/>
    <cellStyle name="Comma 113" xfId="5045"/>
    <cellStyle name="Comma 114" xfId="4630"/>
    <cellStyle name="Comma 115" xfId="5046"/>
    <cellStyle name="Comma 116" xfId="5049"/>
    <cellStyle name="Comma 117" xfId="4633"/>
    <cellStyle name="Comma 118" xfId="5044"/>
    <cellStyle name="Comma 119" xfId="5050"/>
    <cellStyle name="Comma 12" xfId="186"/>
    <cellStyle name="Comma 120" xfId="5047"/>
    <cellStyle name="Comma 121" xfId="5048"/>
    <cellStyle name="Comma 122" xfId="4631"/>
    <cellStyle name="Comma 13" xfId="187"/>
    <cellStyle name="Comma 14" xfId="188"/>
    <cellStyle name="Comma 15" xfId="189"/>
    <cellStyle name="Comma 16" xfId="190"/>
    <cellStyle name="Comma 17" xfId="191"/>
    <cellStyle name="Comma 18" xfId="192"/>
    <cellStyle name="Comma 19" xfId="193"/>
    <cellStyle name="Comma 2" xfId="194"/>
    <cellStyle name="Comma 2 2" xfId="195"/>
    <cellStyle name="Comma 2 3" xfId="196"/>
    <cellStyle name="Comma 2 4" xfId="197"/>
    <cellStyle name="Comma 2_Calculations" xfId="198"/>
    <cellStyle name="Comma 20" xfId="199"/>
    <cellStyle name="Comma 21" xfId="200"/>
    <cellStyle name="Comma 22" xfId="201"/>
    <cellStyle name="Comma 23" xfId="202"/>
    <cellStyle name="Comma 24" xfId="203"/>
    <cellStyle name="Comma 25" xfId="204"/>
    <cellStyle name="Comma 26" xfId="205"/>
    <cellStyle name="Comma 27" xfId="206"/>
    <cellStyle name="Comma 28" xfId="207"/>
    <cellStyle name="Comma 29" xfId="208"/>
    <cellStyle name="Comma 3" xfId="209"/>
    <cellStyle name="Comma 3 2" xfId="210"/>
    <cellStyle name="Comma 3 3" xfId="211"/>
    <cellStyle name="Comma 30" xfId="212"/>
    <cellStyle name="Comma 31" xfId="213"/>
    <cellStyle name="Comma 32" xfId="214"/>
    <cellStyle name="Comma 33" xfId="215"/>
    <cellStyle name="Comma 34" xfId="216"/>
    <cellStyle name="Comma 35" xfId="217"/>
    <cellStyle name="Comma 36" xfId="218"/>
    <cellStyle name="Comma 37" xfId="219"/>
    <cellStyle name="Comma 38" xfId="220"/>
    <cellStyle name="Comma 39" xfId="221"/>
    <cellStyle name="Comma 4" xfId="222"/>
    <cellStyle name="Comma 40" xfId="223"/>
    <cellStyle name="Comma 41" xfId="3799"/>
    <cellStyle name="Comma 42" xfId="3803"/>
    <cellStyle name="Comma 43" xfId="3801"/>
    <cellStyle name="Comma 44" xfId="3804"/>
    <cellStyle name="Comma 45" xfId="3848"/>
    <cellStyle name="Comma 46" xfId="3800"/>
    <cellStyle name="Comma 47" xfId="3802"/>
    <cellStyle name="Comma 48" xfId="3794"/>
    <cellStyle name="Comma 49" xfId="3858"/>
    <cellStyle name="Comma 5" xfId="224"/>
    <cellStyle name="Comma 50" xfId="3867"/>
    <cellStyle name="Comma 51" xfId="3984"/>
    <cellStyle name="Comma 52" xfId="3853"/>
    <cellStyle name="Comma 53" xfId="3868"/>
    <cellStyle name="Comma 54" xfId="3983"/>
    <cellStyle name="Comma 55" xfId="3850"/>
    <cellStyle name="Comma 56" xfId="3863"/>
    <cellStyle name="Comma 57" xfId="3986"/>
    <cellStyle name="Comma 58" xfId="3982"/>
    <cellStyle name="Comma 59" xfId="3981"/>
    <cellStyle name="Comma 6" xfId="225"/>
    <cellStyle name="Comma 60" xfId="3851"/>
    <cellStyle name="Comma 61" xfId="3861"/>
    <cellStyle name="Comma 62" xfId="3988"/>
    <cellStyle name="Comma 63" xfId="3860"/>
    <cellStyle name="Comma 64" xfId="3989"/>
    <cellStyle name="Comma 65" xfId="3869"/>
    <cellStyle name="Comma 66" xfId="3987"/>
    <cellStyle name="Comma 67" xfId="3985"/>
    <cellStyle name="Comma 68" xfId="3865"/>
    <cellStyle name="Comma 69" xfId="3866"/>
    <cellStyle name="Comma 7" xfId="226"/>
    <cellStyle name="Comma 70" xfId="3859"/>
    <cellStyle name="Comma 71" xfId="3849"/>
    <cellStyle name="Comma 72" xfId="3864"/>
    <cellStyle name="Comma 73" xfId="3862"/>
    <cellStyle name="Comma 74" xfId="3852"/>
    <cellStyle name="Comma 75" xfId="4000"/>
    <cellStyle name="Comma 76" xfId="4008"/>
    <cellStyle name="Comma 77" xfId="4126"/>
    <cellStyle name="Comma 78" xfId="3994"/>
    <cellStyle name="Comma 79" xfId="4009"/>
    <cellStyle name="Comma 8" xfId="227"/>
    <cellStyle name="Comma 80" xfId="4125"/>
    <cellStyle name="Comma 81" xfId="4012"/>
    <cellStyle name="Comma 82" xfId="3991"/>
    <cellStyle name="Comma 83" xfId="4001"/>
    <cellStyle name="Comma 84" xfId="3995"/>
    <cellStyle name="Comma 85" xfId="4128"/>
    <cellStyle name="Comma 86" xfId="4004"/>
    <cellStyle name="Comma 87" xfId="4132"/>
    <cellStyle name="Comma 88" xfId="3992"/>
    <cellStyle name="Comma 89" xfId="4007"/>
    <cellStyle name="Comma 9" xfId="228"/>
    <cellStyle name="Comma 90" xfId="4190"/>
    <cellStyle name="Comma 91" xfId="4191"/>
    <cellStyle name="Comma 92" xfId="4196"/>
    <cellStyle name="Comma 93" xfId="4199"/>
    <cellStyle name="Comma 94" xfId="4316"/>
    <cellStyle name="Comma 95" xfId="4203"/>
    <cellStyle name="Comma 96" xfId="4200"/>
    <cellStyle name="Comma 97" xfId="4315"/>
    <cellStyle name="Comma 98" xfId="4197"/>
    <cellStyle name="Comma 99" xfId="4202"/>
    <cellStyle name="Comma no zeroes" xfId="229"/>
    <cellStyle name="Comma no zeroes 2" xfId="230"/>
    <cellStyle name="Comma one decimal no zeroes" xfId="231"/>
    <cellStyle name="Comma one decimal no zeroes 2" xfId="232"/>
    <cellStyle name="Comments" xfId="233"/>
    <cellStyle name="Comments 2" xfId="234"/>
    <cellStyle name="Comments 2 2" xfId="235"/>
    <cellStyle name="Comments 3" xfId="236"/>
    <cellStyle name="Comments 3 2" xfId="237"/>
    <cellStyle name="Comments 4" xfId="238"/>
    <cellStyle name="Comments 4 2" xfId="239"/>
    <cellStyle name="Comments 5" xfId="240"/>
    <cellStyle name="Comments 5 2" xfId="241"/>
    <cellStyle name="Comments 6" xfId="242"/>
    <cellStyle name="Comments_1" xfId="243"/>
    <cellStyle name="Constant_RP" xfId="244"/>
    <cellStyle name="ConstantLbl_RP" xfId="245"/>
    <cellStyle name="Constants" xfId="246"/>
    <cellStyle name="Constants 2" xfId="247"/>
    <cellStyle name="Content1" xfId="248"/>
    <cellStyle name="Content1 2" xfId="249"/>
    <cellStyle name="Content2" xfId="250"/>
    <cellStyle name="Content2 2" xfId="251"/>
    <cellStyle name="Currency [0] 2" xfId="252"/>
    <cellStyle name="Currency [0] 3" xfId="253"/>
    <cellStyle name="Currency [0] 4" xfId="254"/>
    <cellStyle name="Currency 2" xfId="255"/>
    <cellStyle name="Currency 3" xfId="256"/>
    <cellStyle name="Currency 4" xfId="257"/>
    <cellStyle name="CustomizationGreenCells" xfId="258"/>
    <cellStyle name="CustomizationGreenCells 2" xfId="259"/>
    <cellStyle name="Description" xfId="260"/>
    <cellStyle name="Direction" xfId="261"/>
    <cellStyle name="DM" xfId="262"/>
    <cellStyle name="Dollar" xfId="263"/>
    <cellStyle name="E Head0" xfId="4"/>
    <cellStyle name="E Head1" xfId="5"/>
    <cellStyle name="E Head2" xfId="6"/>
    <cellStyle name="E Normal" xfId="7"/>
    <cellStyle name="Eingabe 2" xfId="264"/>
    <cellStyle name="Eingabe 2 2" xfId="265"/>
    <cellStyle name="Empty_B_border" xfId="266"/>
    <cellStyle name="Enlarged" xfId="267"/>
    <cellStyle name="ENTSOG Head0" xfId="268"/>
    <cellStyle name="ENTSOG Head1" xfId="269"/>
    <cellStyle name="ENTSOG Head2" xfId="270"/>
    <cellStyle name="ENTSOG Normal" xfId="271"/>
    <cellStyle name="Ergebnis 2" xfId="272"/>
    <cellStyle name="Ergebnis 2 2" xfId="273"/>
    <cellStyle name="Erklärender Text 2" xfId="274"/>
    <cellStyle name="Erklärender Text 2 2" xfId="275"/>
    <cellStyle name="Euro" xfId="276"/>
    <cellStyle name="Euro 2" xfId="277"/>
    <cellStyle name="Euro_FES2013 charts 2050 and progress" xfId="278"/>
    <cellStyle name="Explanatory Text 2" xfId="279"/>
    <cellStyle name="Explanatory Text 2 2" xfId="280"/>
    <cellStyle name="Explanatory Text 3" xfId="281"/>
    <cellStyle name="EYBlocked" xfId="282"/>
    <cellStyle name="EYBlocked 2" xfId="283"/>
    <cellStyle name="EYCallUp" xfId="284"/>
    <cellStyle name="EYCallUp 2" xfId="285"/>
    <cellStyle name="EYCheck" xfId="286"/>
    <cellStyle name="EYDate" xfId="287"/>
    <cellStyle name="EYDeviant" xfId="288"/>
    <cellStyle name="EYDeviant 2" xfId="289"/>
    <cellStyle name="EYHeader1" xfId="290"/>
    <cellStyle name="EYHeader1 2" xfId="291"/>
    <cellStyle name="EYHeader1 2 2" xfId="292"/>
    <cellStyle name="EYHeader1 2 2 2" xfId="293"/>
    <cellStyle name="EYHeader1 2 2 3" xfId="294"/>
    <cellStyle name="EYHeader1 2 2 4" xfId="295"/>
    <cellStyle name="EYHeader1 2 2_Subsidy" xfId="296"/>
    <cellStyle name="EYHeader1 2 3" xfId="297"/>
    <cellStyle name="EYHeader1 2 4" xfId="298"/>
    <cellStyle name="EYHeader1 2 5" xfId="299"/>
    <cellStyle name="EYHeader1 2_ST" xfId="300"/>
    <cellStyle name="EYHeader1 3" xfId="301"/>
    <cellStyle name="EYHeader1 3 10" xfId="302"/>
    <cellStyle name="EYHeader1 3 2" xfId="303"/>
    <cellStyle name="EYHeader1 3 3" xfId="304"/>
    <cellStyle name="EYHeader1 3 4" xfId="305"/>
    <cellStyle name="EYHeader1 3 4 2" xfId="306"/>
    <cellStyle name="EYHeader1 3 4 2 2" xfId="307"/>
    <cellStyle name="EYHeader1 3 4 2 3" xfId="308"/>
    <cellStyle name="EYHeader1 3 4 2 4" xfId="309"/>
    <cellStyle name="EYHeader1 3 4 2 5" xfId="310"/>
    <cellStyle name="EYHeader1 3 4 2 6" xfId="311"/>
    <cellStyle name="EYHeader1 3 4 3" xfId="312"/>
    <cellStyle name="EYHeader1 3 4 3 2" xfId="313"/>
    <cellStyle name="EYHeader1 3 4 4" xfId="314"/>
    <cellStyle name="EYHeader1 3 4 5" xfId="315"/>
    <cellStyle name="EYHeader1 3 4 6" xfId="316"/>
    <cellStyle name="EYHeader1 3 4 7" xfId="317"/>
    <cellStyle name="EYHeader1 3 4 8" xfId="318"/>
    <cellStyle name="EYHeader1 3 5" xfId="319"/>
    <cellStyle name="EYHeader1 3 5 2" xfId="320"/>
    <cellStyle name="EYHeader1 3 5 2 2" xfId="321"/>
    <cellStyle name="EYHeader1 3 5 2 3" xfId="322"/>
    <cellStyle name="EYHeader1 3 5 2 4" xfId="323"/>
    <cellStyle name="EYHeader1 3 5 2 5" xfId="324"/>
    <cellStyle name="EYHeader1 3 5 2 6" xfId="325"/>
    <cellStyle name="EYHeader1 3 5 3" xfId="326"/>
    <cellStyle name="EYHeader1 3 5 3 2" xfId="327"/>
    <cellStyle name="EYHeader1 3 5 4" xfId="328"/>
    <cellStyle name="EYHeader1 3 5 5" xfId="329"/>
    <cellStyle name="EYHeader1 3 5 6" xfId="330"/>
    <cellStyle name="EYHeader1 3 5 7" xfId="331"/>
    <cellStyle name="EYHeader1 3 5 8" xfId="332"/>
    <cellStyle name="EYHeader1 3 6" xfId="333"/>
    <cellStyle name="EYHeader1 3 6 2" xfId="334"/>
    <cellStyle name="EYHeader1 3 7" xfId="335"/>
    <cellStyle name="EYHeader1 3 8" xfId="336"/>
    <cellStyle name="EYHeader1 3 9" xfId="337"/>
    <cellStyle name="EYHeader1 3_Subsidy" xfId="338"/>
    <cellStyle name="EYHeader1 4" xfId="339"/>
    <cellStyle name="EYHeader1 5" xfId="340"/>
    <cellStyle name="EYHeader1 5 2" xfId="341"/>
    <cellStyle name="EYHeader1 6" xfId="342"/>
    <cellStyle name="EYHeader1 6 2" xfId="343"/>
    <cellStyle name="EYHeader1 6 2 2" xfId="344"/>
    <cellStyle name="EYHeader1 6 2 3" xfId="345"/>
    <cellStyle name="EYHeader1 6 2 4" xfId="346"/>
    <cellStyle name="EYHeader1 6 2 5" xfId="347"/>
    <cellStyle name="EYHeader1 6 2 6" xfId="348"/>
    <cellStyle name="EYHeader1 6 3" xfId="349"/>
    <cellStyle name="EYHeader1 6 3 2" xfId="350"/>
    <cellStyle name="EYHeader1 6 4" xfId="351"/>
    <cellStyle name="EYHeader1 6 5" xfId="352"/>
    <cellStyle name="EYHeader1 6 6" xfId="353"/>
    <cellStyle name="EYHeader1 6 7" xfId="354"/>
    <cellStyle name="EYHeader1 6 8" xfId="355"/>
    <cellStyle name="EYHeader1_Calculations" xfId="356"/>
    <cellStyle name="EYHeader2" xfId="357"/>
    <cellStyle name="EYHeader3" xfId="358"/>
    <cellStyle name="EYInputDate" xfId="359"/>
    <cellStyle name="EYInputPercent" xfId="360"/>
    <cellStyle name="EYInputValue" xfId="361"/>
    <cellStyle name="EYNormal" xfId="362"/>
    <cellStyle name="EYPercent" xfId="363"/>
    <cellStyle name="EYPercentCapped" xfId="364"/>
    <cellStyle name="EYSubTotal" xfId="365"/>
    <cellStyle name="EYSubTotal 10" xfId="366"/>
    <cellStyle name="EYSubTotal 10 2" xfId="367"/>
    <cellStyle name="EYSubTotal 10 2 2" xfId="368"/>
    <cellStyle name="EYSubTotal 10 2 3" xfId="369"/>
    <cellStyle name="EYSubTotal 10 2 4" xfId="370"/>
    <cellStyle name="EYSubTotal 10 2 5" xfId="371"/>
    <cellStyle name="EYSubTotal 10 2 6" xfId="372"/>
    <cellStyle name="EYSubTotal 10 3" xfId="373"/>
    <cellStyle name="EYSubTotal 10 3 2" xfId="374"/>
    <cellStyle name="EYSubTotal 10 4" xfId="375"/>
    <cellStyle name="EYSubTotal 10 5" xfId="376"/>
    <cellStyle name="EYSubTotal 10 6" xfId="377"/>
    <cellStyle name="EYSubTotal 10 7" xfId="378"/>
    <cellStyle name="EYSubTotal 11" xfId="379"/>
    <cellStyle name="EYSubTotal 11 2" xfId="380"/>
    <cellStyle name="EYSubTotal 11 2 2" xfId="381"/>
    <cellStyle name="EYSubTotal 11 2 3" xfId="382"/>
    <cellStyle name="EYSubTotal 11 2 4" xfId="383"/>
    <cellStyle name="EYSubTotal 11 2 5" xfId="384"/>
    <cellStyle name="EYSubTotal 11 2 6" xfId="385"/>
    <cellStyle name="EYSubTotal 11 3" xfId="386"/>
    <cellStyle name="EYSubTotal 11 3 2" xfId="387"/>
    <cellStyle name="EYSubTotal 11 4" xfId="388"/>
    <cellStyle name="EYSubTotal 11 5" xfId="389"/>
    <cellStyle name="EYSubTotal 11 6" xfId="390"/>
    <cellStyle name="EYSubTotal 11 7" xfId="391"/>
    <cellStyle name="EYSubTotal 12" xfId="392"/>
    <cellStyle name="EYSubTotal 12 2" xfId="393"/>
    <cellStyle name="EYSubTotal 12 2 2" xfId="394"/>
    <cellStyle name="EYSubTotal 12 2 3" xfId="395"/>
    <cellStyle name="EYSubTotal 12 2 4" xfId="396"/>
    <cellStyle name="EYSubTotal 12 2 5" xfId="397"/>
    <cellStyle name="EYSubTotal 12 2 6" xfId="398"/>
    <cellStyle name="EYSubTotal 12 3" xfId="399"/>
    <cellStyle name="EYSubTotal 12 3 2" xfId="400"/>
    <cellStyle name="EYSubTotal 12 4" xfId="401"/>
    <cellStyle name="EYSubTotal 12 5" xfId="402"/>
    <cellStyle name="EYSubTotal 12 6" xfId="403"/>
    <cellStyle name="EYSubTotal 12 7" xfId="404"/>
    <cellStyle name="EYSubTotal 13" xfId="405"/>
    <cellStyle name="EYSubTotal 13 2" xfId="406"/>
    <cellStyle name="EYSubTotal 13 3" xfId="407"/>
    <cellStyle name="EYSubTotal 13 4" xfId="408"/>
    <cellStyle name="EYSubTotal 13 5" xfId="409"/>
    <cellStyle name="EYSubTotal 13 6" xfId="410"/>
    <cellStyle name="EYSubTotal 14" xfId="411"/>
    <cellStyle name="EYSubTotal 14 2" xfId="412"/>
    <cellStyle name="EYSubTotal 15" xfId="413"/>
    <cellStyle name="EYSubTotal 16" xfId="414"/>
    <cellStyle name="EYSubTotal 17" xfId="415"/>
    <cellStyle name="EYSubTotal 18" xfId="416"/>
    <cellStyle name="EYSubTotal 2" xfId="417"/>
    <cellStyle name="EYSubTotal 2 10" xfId="418"/>
    <cellStyle name="EYSubTotal 2 10 2" xfId="419"/>
    <cellStyle name="EYSubTotal 2 10 2 2" xfId="420"/>
    <cellStyle name="EYSubTotal 2 10 2 3" xfId="421"/>
    <cellStyle name="EYSubTotal 2 10 2 4" xfId="422"/>
    <cellStyle name="EYSubTotal 2 10 2 5" xfId="423"/>
    <cellStyle name="EYSubTotal 2 10 2 6" xfId="424"/>
    <cellStyle name="EYSubTotal 2 10 3" xfId="425"/>
    <cellStyle name="EYSubTotal 2 10 3 2" xfId="426"/>
    <cellStyle name="EYSubTotal 2 10 4" xfId="427"/>
    <cellStyle name="EYSubTotal 2 10 5" xfId="428"/>
    <cellStyle name="EYSubTotal 2 10 6" xfId="429"/>
    <cellStyle name="EYSubTotal 2 10 7" xfId="430"/>
    <cellStyle name="EYSubTotal 2 11" xfId="431"/>
    <cellStyle name="EYSubTotal 2 11 2" xfId="432"/>
    <cellStyle name="EYSubTotal 2 11 3" xfId="433"/>
    <cellStyle name="EYSubTotal 2 11 4" xfId="434"/>
    <cellStyle name="EYSubTotal 2 11 5" xfId="435"/>
    <cellStyle name="EYSubTotal 2 11 6" xfId="436"/>
    <cellStyle name="EYSubTotal 2 12" xfId="437"/>
    <cellStyle name="EYSubTotal 2 12 2" xfId="438"/>
    <cellStyle name="EYSubTotal 2 13" xfId="439"/>
    <cellStyle name="EYSubTotal 2 14" xfId="440"/>
    <cellStyle name="EYSubTotal 2 15" xfId="441"/>
    <cellStyle name="EYSubTotal 2 16" xfId="442"/>
    <cellStyle name="EYSubTotal 2 2" xfId="443"/>
    <cellStyle name="EYSubTotal 2 2 10" xfId="444"/>
    <cellStyle name="EYSubTotal 2 2 10 2" xfId="445"/>
    <cellStyle name="EYSubTotal 2 2 11" xfId="446"/>
    <cellStyle name="EYSubTotal 2 2 12" xfId="447"/>
    <cellStyle name="EYSubTotal 2 2 13" xfId="448"/>
    <cellStyle name="EYSubTotal 2 2 14" xfId="449"/>
    <cellStyle name="EYSubTotal 2 2 2" xfId="450"/>
    <cellStyle name="EYSubTotal 2 2 2 2" xfId="451"/>
    <cellStyle name="EYSubTotal 2 2 2 2 2" xfId="452"/>
    <cellStyle name="EYSubTotal 2 2 2 2 2 2" xfId="453"/>
    <cellStyle name="EYSubTotal 2 2 2 2 2 3" xfId="454"/>
    <cellStyle name="EYSubTotal 2 2 2 2 2 4" xfId="455"/>
    <cellStyle name="EYSubTotal 2 2 2 2 2 5" xfId="456"/>
    <cellStyle name="EYSubTotal 2 2 2 2 2 6" xfId="457"/>
    <cellStyle name="EYSubTotal 2 2 2 2 3" xfId="458"/>
    <cellStyle name="EYSubTotal 2 2 2 2 3 2" xfId="459"/>
    <cellStyle name="EYSubTotal 2 2 2 2 4" xfId="460"/>
    <cellStyle name="EYSubTotal 2 2 2 2 5" xfId="461"/>
    <cellStyle name="EYSubTotal 2 2 2 2 6" xfId="462"/>
    <cellStyle name="EYSubTotal 2 2 2 2 7" xfId="463"/>
    <cellStyle name="EYSubTotal 2 2 2 3" xfId="464"/>
    <cellStyle name="EYSubTotal 2 2 2 3 2" xfId="465"/>
    <cellStyle name="EYSubTotal 2 2 2 3 3" xfId="466"/>
    <cellStyle name="EYSubTotal 2 2 2 3 4" xfId="467"/>
    <cellStyle name="EYSubTotal 2 2 2 3 5" xfId="468"/>
    <cellStyle name="EYSubTotal 2 2 2 3 6" xfId="469"/>
    <cellStyle name="EYSubTotal 2 2 2 4" xfId="470"/>
    <cellStyle name="EYSubTotal 2 2 2 4 2" xfId="471"/>
    <cellStyle name="EYSubTotal 2 2 2 5" xfId="472"/>
    <cellStyle name="EYSubTotal 2 2 2 6" xfId="473"/>
    <cellStyle name="EYSubTotal 2 2 2 7" xfId="474"/>
    <cellStyle name="EYSubTotal 2 2 2 8" xfId="475"/>
    <cellStyle name="EYSubTotal 2 2 2_Subsidy" xfId="476"/>
    <cellStyle name="EYSubTotal 2 2 3" xfId="477"/>
    <cellStyle name="EYSubTotal 2 2 3 2" xfId="478"/>
    <cellStyle name="EYSubTotal 2 2 3 2 2" xfId="479"/>
    <cellStyle name="EYSubTotal 2 2 3 2 3" xfId="480"/>
    <cellStyle name="EYSubTotal 2 2 3 2 4" xfId="481"/>
    <cellStyle name="EYSubTotal 2 2 3 2 5" xfId="482"/>
    <cellStyle name="EYSubTotal 2 2 3 2 6" xfId="483"/>
    <cellStyle name="EYSubTotal 2 2 3 3" xfId="484"/>
    <cellStyle name="EYSubTotal 2 2 3 3 2" xfId="485"/>
    <cellStyle name="EYSubTotal 2 2 3 4" xfId="486"/>
    <cellStyle name="EYSubTotal 2 2 3 5" xfId="487"/>
    <cellStyle name="EYSubTotal 2 2 3 6" xfId="488"/>
    <cellStyle name="EYSubTotal 2 2 3 7" xfId="489"/>
    <cellStyle name="EYSubTotal 2 2 4" xfId="490"/>
    <cellStyle name="EYSubTotal 2 2 4 2" xfId="491"/>
    <cellStyle name="EYSubTotal 2 2 4 2 2" xfId="492"/>
    <cellStyle name="EYSubTotal 2 2 4 2 3" xfId="493"/>
    <cellStyle name="EYSubTotal 2 2 4 2 4" xfId="494"/>
    <cellStyle name="EYSubTotal 2 2 4 2 5" xfId="495"/>
    <cellStyle name="EYSubTotal 2 2 4 2 6" xfId="496"/>
    <cellStyle name="EYSubTotal 2 2 4 3" xfId="497"/>
    <cellStyle name="EYSubTotal 2 2 4 3 2" xfId="498"/>
    <cellStyle name="EYSubTotal 2 2 4 4" xfId="499"/>
    <cellStyle name="EYSubTotal 2 2 4 5" xfId="500"/>
    <cellStyle name="EYSubTotal 2 2 4 6" xfId="501"/>
    <cellStyle name="EYSubTotal 2 2 4 7" xfId="502"/>
    <cellStyle name="EYSubTotal 2 2 5" xfId="503"/>
    <cellStyle name="EYSubTotal 2 2 5 2" xfId="504"/>
    <cellStyle name="EYSubTotal 2 2 5 2 2" xfId="505"/>
    <cellStyle name="EYSubTotal 2 2 5 2 3" xfId="506"/>
    <cellStyle name="EYSubTotal 2 2 5 2 4" xfId="507"/>
    <cellStyle name="EYSubTotal 2 2 5 2 5" xfId="508"/>
    <cellStyle name="EYSubTotal 2 2 5 2 6" xfId="509"/>
    <cellStyle name="EYSubTotal 2 2 5 3" xfId="510"/>
    <cellStyle name="EYSubTotal 2 2 5 3 2" xfId="511"/>
    <cellStyle name="EYSubTotal 2 2 5 4" xfId="512"/>
    <cellStyle name="EYSubTotal 2 2 5 5" xfId="513"/>
    <cellStyle name="EYSubTotal 2 2 5 6" xfId="514"/>
    <cellStyle name="EYSubTotal 2 2 5 7" xfId="515"/>
    <cellStyle name="EYSubTotal 2 2 6" xfId="516"/>
    <cellStyle name="EYSubTotal 2 2 6 2" xfId="517"/>
    <cellStyle name="EYSubTotal 2 2 6 2 2" xfId="518"/>
    <cellStyle name="EYSubTotal 2 2 6 2 3" xfId="519"/>
    <cellStyle name="EYSubTotal 2 2 6 2 4" xfId="520"/>
    <cellStyle name="EYSubTotal 2 2 6 2 5" xfId="521"/>
    <cellStyle name="EYSubTotal 2 2 6 2 6" xfId="522"/>
    <cellStyle name="EYSubTotal 2 2 6 3" xfId="523"/>
    <cellStyle name="EYSubTotal 2 2 6 3 2" xfId="524"/>
    <cellStyle name="EYSubTotal 2 2 6 4" xfId="525"/>
    <cellStyle name="EYSubTotal 2 2 6 5" xfId="526"/>
    <cellStyle name="EYSubTotal 2 2 6 6" xfId="527"/>
    <cellStyle name="EYSubTotal 2 2 6 7" xfId="528"/>
    <cellStyle name="EYSubTotal 2 2 7" xfId="529"/>
    <cellStyle name="EYSubTotal 2 2 7 2" xfId="530"/>
    <cellStyle name="EYSubTotal 2 2 7 2 2" xfId="531"/>
    <cellStyle name="EYSubTotal 2 2 7 2 3" xfId="532"/>
    <cellStyle name="EYSubTotal 2 2 7 2 4" xfId="533"/>
    <cellStyle name="EYSubTotal 2 2 7 2 5" xfId="534"/>
    <cellStyle name="EYSubTotal 2 2 7 2 6" xfId="535"/>
    <cellStyle name="EYSubTotal 2 2 7 3" xfId="536"/>
    <cellStyle name="EYSubTotal 2 2 7 3 2" xfId="537"/>
    <cellStyle name="EYSubTotal 2 2 7 4" xfId="538"/>
    <cellStyle name="EYSubTotal 2 2 7 5" xfId="539"/>
    <cellStyle name="EYSubTotal 2 2 7 6" xfId="540"/>
    <cellStyle name="EYSubTotal 2 2 7 7" xfId="541"/>
    <cellStyle name="EYSubTotal 2 2 8" xfId="542"/>
    <cellStyle name="EYSubTotal 2 2 8 2" xfId="543"/>
    <cellStyle name="EYSubTotal 2 2 8 2 2" xfId="544"/>
    <cellStyle name="EYSubTotal 2 2 8 2 3" xfId="545"/>
    <cellStyle name="EYSubTotal 2 2 8 2 4" xfId="546"/>
    <cellStyle name="EYSubTotal 2 2 8 2 5" xfId="547"/>
    <cellStyle name="EYSubTotal 2 2 8 2 6" xfId="548"/>
    <cellStyle name="EYSubTotal 2 2 8 3" xfId="549"/>
    <cellStyle name="EYSubTotal 2 2 8 3 2" xfId="550"/>
    <cellStyle name="EYSubTotal 2 2 8 4" xfId="551"/>
    <cellStyle name="EYSubTotal 2 2 8 5" xfId="552"/>
    <cellStyle name="EYSubTotal 2 2 8 6" xfId="553"/>
    <cellStyle name="EYSubTotal 2 2 8 7" xfId="554"/>
    <cellStyle name="EYSubTotal 2 2 9" xfId="555"/>
    <cellStyle name="EYSubTotal 2 2 9 2" xfId="556"/>
    <cellStyle name="EYSubTotal 2 2 9 3" xfId="557"/>
    <cellStyle name="EYSubTotal 2 2 9 4" xfId="558"/>
    <cellStyle name="EYSubTotal 2 2 9 5" xfId="559"/>
    <cellStyle name="EYSubTotal 2 2 9 6" xfId="560"/>
    <cellStyle name="EYSubTotal 2 2_Subsidy" xfId="561"/>
    <cellStyle name="EYSubTotal 2 3" xfId="562"/>
    <cellStyle name="EYSubTotal 2 3 10" xfId="563"/>
    <cellStyle name="EYSubTotal 2 3 10 2" xfId="564"/>
    <cellStyle name="EYSubTotal 2 3 11" xfId="565"/>
    <cellStyle name="EYSubTotal 2 3 12" xfId="566"/>
    <cellStyle name="EYSubTotal 2 3 13" xfId="567"/>
    <cellStyle name="EYSubTotal 2 3 14" xfId="568"/>
    <cellStyle name="EYSubTotal 2 3 2" xfId="569"/>
    <cellStyle name="EYSubTotal 2 3 2 2" xfId="570"/>
    <cellStyle name="EYSubTotal 2 3 2 2 2" xfId="571"/>
    <cellStyle name="EYSubTotal 2 3 2 2 2 2" xfId="572"/>
    <cellStyle name="EYSubTotal 2 3 2 2 2 3" xfId="573"/>
    <cellStyle name="EYSubTotal 2 3 2 2 2 4" xfId="574"/>
    <cellStyle name="EYSubTotal 2 3 2 2 2 5" xfId="575"/>
    <cellStyle name="EYSubTotal 2 3 2 2 2 6" xfId="576"/>
    <cellStyle name="EYSubTotal 2 3 2 2 3" xfId="577"/>
    <cellStyle name="EYSubTotal 2 3 2 2 3 2" xfId="578"/>
    <cellStyle name="EYSubTotal 2 3 2 2 4" xfId="579"/>
    <cellStyle name="EYSubTotal 2 3 2 2 5" xfId="580"/>
    <cellStyle name="EYSubTotal 2 3 2 2 6" xfId="581"/>
    <cellStyle name="EYSubTotal 2 3 2 2 7" xfId="582"/>
    <cellStyle name="EYSubTotal 2 3 2 3" xfId="583"/>
    <cellStyle name="EYSubTotal 2 3 2 3 2" xfId="584"/>
    <cellStyle name="EYSubTotal 2 3 2 3 3" xfId="585"/>
    <cellStyle name="EYSubTotal 2 3 2 3 4" xfId="586"/>
    <cellStyle name="EYSubTotal 2 3 2 3 5" xfId="587"/>
    <cellStyle name="EYSubTotal 2 3 2 3 6" xfId="588"/>
    <cellStyle name="EYSubTotal 2 3 2 4" xfId="589"/>
    <cellStyle name="EYSubTotal 2 3 2 4 2" xfId="590"/>
    <cellStyle name="EYSubTotal 2 3 2 5" xfId="591"/>
    <cellStyle name="EYSubTotal 2 3 2 6" xfId="592"/>
    <cellStyle name="EYSubTotal 2 3 2 7" xfId="593"/>
    <cellStyle name="EYSubTotal 2 3 2 8" xfId="594"/>
    <cellStyle name="EYSubTotal 2 3 2_Subsidy" xfId="595"/>
    <cellStyle name="EYSubTotal 2 3 3" xfId="596"/>
    <cellStyle name="EYSubTotal 2 3 3 2" xfId="597"/>
    <cellStyle name="EYSubTotal 2 3 3 2 2" xfId="598"/>
    <cellStyle name="EYSubTotal 2 3 3 2 3" xfId="599"/>
    <cellStyle name="EYSubTotal 2 3 3 2 4" xfId="600"/>
    <cellStyle name="EYSubTotal 2 3 3 2 5" xfId="601"/>
    <cellStyle name="EYSubTotal 2 3 3 2 6" xfId="602"/>
    <cellStyle name="EYSubTotal 2 3 3 3" xfId="603"/>
    <cellStyle name="EYSubTotal 2 3 3 3 2" xfId="604"/>
    <cellStyle name="EYSubTotal 2 3 3 4" xfId="605"/>
    <cellStyle name="EYSubTotal 2 3 3 5" xfId="606"/>
    <cellStyle name="EYSubTotal 2 3 3 6" xfId="607"/>
    <cellStyle name="EYSubTotal 2 3 3 7" xfId="608"/>
    <cellStyle name="EYSubTotal 2 3 4" xfId="609"/>
    <cellStyle name="EYSubTotal 2 3 4 2" xfId="610"/>
    <cellStyle name="EYSubTotal 2 3 4 2 2" xfId="611"/>
    <cellStyle name="EYSubTotal 2 3 4 2 3" xfId="612"/>
    <cellStyle name="EYSubTotal 2 3 4 2 4" xfId="613"/>
    <cellStyle name="EYSubTotal 2 3 4 2 5" xfId="614"/>
    <cellStyle name="EYSubTotal 2 3 4 2 6" xfId="615"/>
    <cellStyle name="EYSubTotal 2 3 4 3" xfId="616"/>
    <cellStyle name="EYSubTotal 2 3 4 3 2" xfId="617"/>
    <cellStyle name="EYSubTotal 2 3 4 4" xfId="618"/>
    <cellStyle name="EYSubTotal 2 3 4 5" xfId="619"/>
    <cellStyle name="EYSubTotal 2 3 4 6" xfId="620"/>
    <cellStyle name="EYSubTotal 2 3 4 7" xfId="621"/>
    <cellStyle name="EYSubTotal 2 3 5" xfId="622"/>
    <cellStyle name="EYSubTotal 2 3 5 2" xfId="623"/>
    <cellStyle name="EYSubTotal 2 3 5 2 2" xfId="624"/>
    <cellStyle name="EYSubTotal 2 3 5 2 3" xfId="625"/>
    <cellStyle name="EYSubTotal 2 3 5 2 4" xfId="626"/>
    <cellStyle name="EYSubTotal 2 3 5 2 5" xfId="627"/>
    <cellStyle name="EYSubTotal 2 3 5 2 6" xfId="628"/>
    <cellStyle name="EYSubTotal 2 3 5 3" xfId="629"/>
    <cellStyle name="EYSubTotal 2 3 5 3 2" xfId="630"/>
    <cellStyle name="EYSubTotal 2 3 5 4" xfId="631"/>
    <cellStyle name="EYSubTotal 2 3 5 5" xfId="632"/>
    <cellStyle name="EYSubTotal 2 3 5 6" xfId="633"/>
    <cellStyle name="EYSubTotal 2 3 5 7" xfId="634"/>
    <cellStyle name="EYSubTotal 2 3 6" xfId="635"/>
    <cellStyle name="EYSubTotal 2 3 6 2" xfId="636"/>
    <cellStyle name="EYSubTotal 2 3 6 2 2" xfId="637"/>
    <cellStyle name="EYSubTotal 2 3 6 2 3" xfId="638"/>
    <cellStyle name="EYSubTotal 2 3 6 2 4" xfId="639"/>
    <cellStyle name="EYSubTotal 2 3 6 2 5" xfId="640"/>
    <cellStyle name="EYSubTotal 2 3 6 2 6" xfId="641"/>
    <cellStyle name="EYSubTotal 2 3 6 3" xfId="642"/>
    <cellStyle name="EYSubTotal 2 3 6 3 2" xfId="643"/>
    <cellStyle name="EYSubTotal 2 3 6 4" xfId="644"/>
    <cellStyle name="EYSubTotal 2 3 6 5" xfId="645"/>
    <cellStyle name="EYSubTotal 2 3 6 6" xfId="646"/>
    <cellStyle name="EYSubTotal 2 3 6 7" xfId="647"/>
    <cellStyle name="EYSubTotal 2 3 7" xfId="648"/>
    <cellStyle name="EYSubTotal 2 3 7 2" xfId="649"/>
    <cellStyle name="EYSubTotal 2 3 7 2 2" xfId="650"/>
    <cellStyle name="EYSubTotal 2 3 7 2 3" xfId="651"/>
    <cellStyle name="EYSubTotal 2 3 7 2 4" xfId="652"/>
    <cellStyle name="EYSubTotal 2 3 7 2 5" xfId="653"/>
    <cellStyle name="EYSubTotal 2 3 7 2 6" xfId="654"/>
    <cellStyle name="EYSubTotal 2 3 7 3" xfId="655"/>
    <cellStyle name="EYSubTotal 2 3 7 3 2" xfId="656"/>
    <cellStyle name="EYSubTotal 2 3 7 4" xfId="657"/>
    <cellStyle name="EYSubTotal 2 3 7 5" xfId="658"/>
    <cellStyle name="EYSubTotal 2 3 7 6" xfId="659"/>
    <cellStyle name="EYSubTotal 2 3 7 7" xfId="660"/>
    <cellStyle name="EYSubTotal 2 3 8" xfId="661"/>
    <cellStyle name="EYSubTotal 2 3 8 2" xfId="662"/>
    <cellStyle name="EYSubTotal 2 3 8 2 2" xfId="663"/>
    <cellStyle name="EYSubTotal 2 3 8 2 3" xfId="664"/>
    <cellStyle name="EYSubTotal 2 3 8 2 4" xfId="665"/>
    <cellStyle name="EYSubTotal 2 3 8 2 5" xfId="666"/>
    <cellStyle name="EYSubTotal 2 3 8 2 6" xfId="667"/>
    <cellStyle name="EYSubTotal 2 3 8 3" xfId="668"/>
    <cellStyle name="EYSubTotal 2 3 8 3 2" xfId="669"/>
    <cellStyle name="EYSubTotal 2 3 8 4" xfId="670"/>
    <cellStyle name="EYSubTotal 2 3 8 5" xfId="671"/>
    <cellStyle name="EYSubTotal 2 3 8 6" xfId="672"/>
    <cellStyle name="EYSubTotal 2 3 8 7" xfId="673"/>
    <cellStyle name="EYSubTotal 2 3 9" xfId="674"/>
    <cellStyle name="EYSubTotal 2 3 9 2" xfId="675"/>
    <cellStyle name="EYSubTotal 2 3 9 3" xfId="676"/>
    <cellStyle name="EYSubTotal 2 3 9 4" xfId="677"/>
    <cellStyle name="EYSubTotal 2 3 9 5" xfId="678"/>
    <cellStyle name="EYSubTotal 2 3 9 6" xfId="679"/>
    <cellStyle name="EYSubTotal 2 3_Subsidy" xfId="680"/>
    <cellStyle name="EYSubTotal 2 4" xfId="681"/>
    <cellStyle name="EYSubTotal 2 4 2" xfId="682"/>
    <cellStyle name="EYSubTotal 2 4 2 2" xfId="683"/>
    <cellStyle name="EYSubTotal 2 4 2 2 2" xfId="684"/>
    <cellStyle name="EYSubTotal 2 4 2 2 3" xfId="685"/>
    <cellStyle name="EYSubTotal 2 4 2 2 4" xfId="686"/>
    <cellStyle name="EYSubTotal 2 4 2 2 5" xfId="687"/>
    <cellStyle name="EYSubTotal 2 4 2 2 6" xfId="688"/>
    <cellStyle name="EYSubTotal 2 4 2 3" xfId="689"/>
    <cellStyle name="EYSubTotal 2 4 2 3 2" xfId="690"/>
    <cellStyle name="EYSubTotal 2 4 2 4" xfId="691"/>
    <cellStyle name="EYSubTotal 2 4 2 5" xfId="692"/>
    <cellStyle name="EYSubTotal 2 4 2 6" xfId="693"/>
    <cellStyle name="EYSubTotal 2 4 2 7" xfId="694"/>
    <cellStyle name="EYSubTotal 2 4 3" xfId="695"/>
    <cellStyle name="EYSubTotal 2 4 3 2" xfId="696"/>
    <cellStyle name="EYSubTotal 2 4 3 3" xfId="697"/>
    <cellStyle name="EYSubTotal 2 4 3 4" xfId="698"/>
    <cellStyle name="EYSubTotal 2 4 3 5" xfId="699"/>
    <cellStyle name="EYSubTotal 2 4 3 6" xfId="700"/>
    <cellStyle name="EYSubTotal 2 4 4" xfId="701"/>
    <cellStyle name="EYSubTotal 2 4 4 2" xfId="702"/>
    <cellStyle name="EYSubTotal 2 4 5" xfId="703"/>
    <cellStyle name="EYSubTotal 2 4 6" xfId="704"/>
    <cellStyle name="EYSubTotal 2 4 7" xfId="705"/>
    <cellStyle name="EYSubTotal 2 4 8" xfId="706"/>
    <cellStyle name="EYSubTotal 2 4_Subsidy" xfId="707"/>
    <cellStyle name="EYSubTotal 2 5" xfId="708"/>
    <cellStyle name="EYSubTotal 2 5 2" xfId="709"/>
    <cellStyle name="EYSubTotal 2 5 2 2" xfId="710"/>
    <cellStyle name="EYSubTotal 2 5 2 3" xfId="711"/>
    <cellStyle name="EYSubTotal 2 5 2 4" xfId="712"/>
    <cellStyle name="EYSubTotal 2 5 2 5" xfId="713"/>
    <cellStyle name="EYSubTotal 2 5 2 6" xfId="714"/>
    <cellStyle name="EYSubTotal 2 5 3" xfId="715"/>
    <cellStyle name="EYSubTotal 2 5 3 2" xfId="716"/>
    <cellStyle name="EYSubTotal 2 5 4" xfId="717"/>
    <cellStyle name="EYSubTotal 2 5 5" xfId="718"/>
    <cellStyle name="EYSubTotal 2 5 6" xfId="719"/>
    <cellStyle name="EYSubTotal 2 5 7" xfId="720"/>
    <cellStyle name="EYSubTotal 2 6" xfId="721"/>
    <cellStyle name="EYSubTotal 2 6 2" xfId="722"/>
    <cellStyle name="EYSubTotal 2 6 2 2" xfId="723"/>
    <cellStyle name="EYSubTotal 2 6 2 3" xfId="724"/>
    <cellStyle name="EYSubTotal 2 6 2 4" xfId="725"/>
    <cellStyle name="EYSubTotal 2 6 2 5" xfId="726"/>
    <cellStyle name="EYSubTotal 2 6 2 6" xfId="727"/>
    <cellStyle name="EYSubTotal 2 6 3" xfId="728"/>
    <cellStyle name="EYSubTotal 2 6 3 2" xfId="729"/>
    <cellStyle name="EYSubTotal 2 6 4" xfId="730"/>
    <cellStyle name="EYSubTotal 2 6 5" xfId="731"/>
    <cellStyle name="EYSubTotal 2 6 6" xfId="732"/>
    <cellStyle name="EYSubTotal 2 6 7" xfId="733"/>
    <cellStyle name="EYSubTotal 2 7" xfId="734"/>
    <cellStyle name="EYSubTotal 2 7 2" xfId="735"/>
    <cellStyle name="EYSubTotal 2 7 2 2" xfId="736"/>
    <cellStyle name="EYSubTotal 2 7 2 3" xfId="737"/>
    <cellStyle name="EYSubTotal 2 7 2 4" xfId="738"/>
    <cellStyle name="EYSubTotal 2 7 2 5" xfId="739"/>
    <cellStyle name="EYSubTotal 2 7 2 6" xfId="740"/>
    <cellStyle name="EYSubTotal 2 7 3" xfId="741"/>
    <cellStyle name="EYSubTotal 2 7 3 2" xfId="742"/>
    <cellStyle name="EYSubTotal 2 7 4" xfId="743"/>
    <cellStyle name="EYSubTotal 2 7 5" xfId="744"/>
    <cellStyle name="EYSubTotal 2 7 6" xfId="745"/>
    <cellStyle name="EYSubTotal 2 7 7" xfId="746"/>
    <cellStyle name="EYSubTotal 2 8" xfId="747"/>
    <cellStyle name="EYSubTotal 2 8 2" xfId="748"/>
    <cellStyle name="EYSubTotal 2 8 2 2" xfId="749"/>
    <cellStyle name="EYSubTotal 2 8 2 3" xfId="750"/>
    <cellStyle name="EYSubTotal 2 8 2 4" xfId="751"/>
    <cellStyle name="EYSubTotal 2 8 2 5" xfId="752"/>
    <cellStyle name="EYSubTotal 2 8 2 6" xfId="753"/>
    <cellStyle name="EYSubTotal 2 8 3" xfId="754"/>
    <cellStyle name="EYSubTotal 2 8 3 2" xfId="755"/>
    <cellStyle name="EYSubTotal 2 8 4" xfId="756"/>
    <cellStyle name="EYSubTotal 2 8 5" xfId="757"/>
    <cellStyle name="EYSubTotal 2 8 6" xfId="758"/>
    <cellStyle name="EYSubTotal 2 8 7" xfId="759"/>
    <cellStyle name="EYSubTotal 2 9" xfId="760"/>
    <cellStyle name="EYSubTotal 2 9 2" xfId="761"/>
    <cellStyle name="EYSubTotal 2 9 2 2" xfId="762"/>
    <cellStyle name="EYSubTotal 2 9 2 3" xfId="763"/>
    <cellStyle name="EYSubTotal 2 9 2 4" xfId="764"/>
    <cellStyle name="EYSubTotal 2 9 2 5" xfId="765"/>
    <cellStyle name="EYSubTotal 2 9 2 6" xfId="766"/>
    <cellStyle name="EYSubTotal 2 9 3" xfId="767"/>
    <cellStyle name="EYSubTotal 2 9 3 2" xfId="768"/>
    <cellStyle name="EYSubTotal 2 9 4" xfId="769"/>
    <cellStyle name="EYSubTotal 2 9 5" xfId="770"/>
    <cellStyle name="EYSubTotal 2 9 6" xfId="771"/>
    <cellStyle name="EYSubTotal 2 9 7" xfId="772"/>
    <cellStyle name="EYSubTotal 2_ST" xfId="773"/>
    <cellStyle name="EYSubTotal 3" xfId="774"/>
    <cellStyle name="EYSubTotal 3 10" xfId="775"/>
    <cellStyle name="EYSubTotal 3 10 2" xfId="776"/>
    <cellStyle name="EYSubTotal 3 11" xfId="777"/>
    <cellStyle name="EYSubTotal 3 12" xfId="778"/>
    <cellStyle name="EYSubTotal 3 13" xfId="779"/>
    <cellStyle name="EYSubTotal 3 14" xfId="780"/>
    <cellStyle name="EYSubTotal 3 2" xfId="781"/>
    <cellStyle name="EYSubTotal 3 2 2" xfId="782"/>
    <cellStyle name="EYSubTotal 3 2 2 2" xfId="783"/>
    <cellStyle name="EYSubTotal 3 2 2 2 2" xfId="784"/>
    <cellStyle name="EYSubTotal 3 2 2 2 3" xfId="785"/>
    <cellStyle name="EYSubTotal 3 2 2 2 4" xfId="786"/>
    <cellStyle name="EYSubTotal 3 2 2 2 5" xfId="787"/>
    <cellStyle name="EYSubTotal 3 2 2 2 6" xfId="788"/>
    <cellStyle name="EYSubTotal 3 2 2 3" xfId="789"/>
    <cellStyle name="EYSubTotal 3 2 2 3 2" xfId="790"/>
    <cellStyle name="EYSubTotal 3 2 2 4" xfId="791"/>
    <cellStyle name="EYSubTotal 3 2 2 5" xfId="792"/>
    <cellStyle name="EYSubTotal 3 2 2 6" xfId="793"/>
    <cellStyle name="EYSubTotal 3 2 2 7" xfId="794"/>
    <cellStyle name="EYSubTotal 3 2 3" xfId="795"/>
    <cellStyle name="EYSubTotal 3 2 3 2" xfId="796"/>
    <cellStyle name="EYSubTotal 3 2 3 3" xfId="797"/>
    <cellStyle name="EYSubTotal 3 2 3 4" xfId="798"/>
    <cellStyle name="EYSubTotal 3 2 3 5" xfId="799"/>
    <cellStyle name="EYSubTotal 3 2 3 6" xfId="800"/>
    <cellStyle name="EYSubTotal 3 2 4" xfId="801"/>
    <cellStyle name="EYSubTotal 3 2 4 2" xfId="802"/>
    <cellStyle name="EYSubTotal 3 2 5" xfId="803"/>
    <cellStyle name="EYSubTotal 3 2 6" xfId="804"/>
    <cellStyle name="EYSubTotal 3 2 7" xfId="805"/>
    <cellStyle name="EYSubTotal 3 2 8" xfId="806"/>
    <cellStyle name="EYSubTotal 3 2_Subsidy" xfId="807"/>
    <cellStyle name="EYSubTotal 3 3" xfId="808"/>
    <cellStyle name="EYSubTotal 3 3 2" xfId="809"/>
    <cellStyle name="EYSubTotal 3 3 2 2" xfId="810"/>
    <cellStyle name="EYSubTotal 3 3 2 3" xfId="811"/>
    <cellStyle name="EYSubTotal 3 3 2 4" xfId="812"/>
    <cellStyle name="EYSubTotal 3 3 2 5" xfId="813"/>
    <cellStyle name="EYSubTotal 3 3 2 6" xfId="814"/>
    <cellStyle name="EYSubTotal 3 3 3" xfId="815"/>
    <cellStyle name="EYSubTotal 3 3 3 2" xfId="816"/>
    <cellStyle name="EYSubTotal 3 3 4" xfId="817"/>
    <cellStyle name="EYSubTotal 3 3 5" xfId="818"/>
    <cellStyle name="EYSubTotal 3 3 6" xfId="819"/>
    <cellStyle name="EYSubTotal 3 3 7" xfId="820"/>
    <cellStyle name="EYSubTotal 3 4" xfId="821"/>
    <cellStyle name="EYSubTotal 3 4 2" xfId="822"/>
    <cellStyle name="EYSubTotal 3 4 2 2" xfId="823"/>
    <cellStyle name="EYSubTotal 3 4 2 3" xfId="824"/>
    <cellStyle name="EYSubTotal 3 4 2 4" xfId="825"/>
    <cellStyle name="EYSubTotal 3 4 2 5" xfId="826"/>
    <cellStyle name="EYSubTotal 3 4 2 6" xfId="827"/>
    <cellStyle name="EYSubTotal 3 4 3" xfId="828"/>
    <cellStyle name="EYSubTotal 3 4 3 2" xfId="829"/>
    <cellStyle name="EYSubTotal 3 4 4" xfId="830"/>
    <cellStyle name="EYSubTotal 3 4 5" xfId="831"/>
    <cellStyle name="EYSubTotal 3 4 6" xfId="832"/>
    <cellStyle name="EYSubTotal 3 4 7" xfId="833"/>
    <cellStyle name="EYSubTotal 3 5" xfId="834"/>
    <cellStyle name="EYSubTotal 3 5 2" xfId="835"/>
    <cellStyle name="EYSubTotal 3 5 2 2" xfId="836"/>
    <cellStyle name="EYSubTotal 3 5 2 3" xfId="837"/>
    <cellStyle name="EYSubTotal 3 5 2 4" xfId="838"/>
    <cellStyle name="EYSubTotal 3 5 2 5" xfId="839"/>
    <cellStyle name="EYSubTotal 3 5 2 6" xfId="840"/>
    <cellStyle name="EYSubTotal 3 5 3" xfId="841"/>
    <cellStyle name="EYSubTotal 3 5 3 2" xfId="842"/>
    <cellStyle name="EYSubTotal 3 5 4" xfId="843"/>
    <cellStyle name="EYSubTotal 3 5 5" xfId="844"/>
    <cellStyle name="EYSubTotal 3 5 6" xfId="845"/>
    <cellStyle name="EYSubTotal 3 5 7" xfId="846"/>
    <cellStyle name="EYSubTotal 3 6" xfId="847"/>
    <cellStyle name="EYSubTotal 3 6 2" xfId="848"/>
    <cellStyle name="EYSubTotal 3 6 2 2" xfId="849"/>
    <cellStyle name="EYSubTotal 3 6 2 3" xfId="850"/>
    <cellStyle name="EYSubTotal 3 6 2 4" xfId="851"/>
    <cellStyle name="EYSubTotal 3 6 2 5" xfId="852"/>
    <cellStyle name="EYSubTotal 3 6 2 6" xfId="853"/>
    <cellStyle name="EYSubTotal 3 6 3" xfId="854"/>
    <cellStyle name="EYSubTotal 3 6 3 2" xfId="855"/>
    <cellStyle name="EYSubTotal 3 6 4" xfId="856"/>
    <cellStyle name="EYSubTotal 3 6 5" xfId="857"/>
    <cellStyle name="EYSubTotal 3 6 6" xfId="858"/>
    <cellStyle name="EYSubTotal 3 6 7" xfId="859"/>
    <cellStyle name="EYSubTotal 3 7" xfId="860"/>
    <cellStyle name="EYSubTotal 3 7 2" xfId="861"/>
    <cellStyle name="EYSubTotal 3 7 2 2" xfId="862"/>
    <cellStyle name="EYSubTotal 3 7 2 3" xfId="863"/>
    <cellStyle name="EYSubTotal 3 7 2 4" xfId="864"/>
    <cellStyle name="EYSubTotal 3 7 2 5" xfId="865"/>
    <cellStyle name="EYSubTotal 3 7 2 6" xfId="866"/>
    <cellStyle name="EYSubTotal 3 7 3" xfId="867"/>
    <cellStyle name="EYSubTotal 3 7 3 2" xfId="868"/>
    <cellStyle name="EYSubTotal 3 7 4" xfId="869"/>
    <cellStyle name="EYSubTotal 3 7 5" xfId="870"/>
    <cellStyle name="EYSubTotal 3 7 6" xfId="871"/>
    <cellStyle name="EYSubTotal 3 7 7" xfId="872"/>
    <cellStyle name="EYSubTotal 3 8" xfId="873"/>
    <cellStyle name="EYSubTotal 3 8 2" xfId="874"/>
    <cellStyle name="EYSubTotal 3 8 2 2" xfId="875"/>
    <cellStyle name="EYSubTotal 3 8 2 3" xfId="876"/>
    <cellStyle name="EYSubTotal 3 8 2 4" xfId="877"/>
    <cellStyle name="EYSubTotal 3 8 2 5" xfId="878"/>
    <cellStyle name="EYSubTotal 3 8 2 6" xfId="879"/>
    <cellStyle name="EYSubTotal 3 8 3" xfId="880"/>
    <cellStyle name="EYSubTotal 3 8 3 2" xfId="881"/>
    <cellStyle name="EYSubTotal 3 8 4" xfId="882"/>
    <cellStyle name="EYSubTotal 3 8 5" xfId="883"/>
    <cellStyle name="EYSubTotal 3 8 6" xfId="884"/>
    <cellStyle name="EYSubTotal 3 8 7" xfId="885"/>
    <cellStyle name="EYSubTotal 3 9" xfId="886"/>
    <cellStyle name="EYSubTotal 3 9 2" xfId="887"/>
    <cellStyle name="EYSubTotal 3 9 3" xfId="888"/>
    <cellStyle name="EYSubTotal 3 9 4" xfId="889"/>
    <cellStyle name="EYSubTotal 3 9 5" xfId="890"/>
    <cellStyle name="EYSubTotal 3 9 6" xfId="891"/>
    <cellStyle name="EYSubTotal 3_Subsidy" xfId="892"/>
    <cellStyle name="EYSubTotal 4" xfId="893"/>
    <cellStyle name="EYSubTotal 4 10" xfId="894"/>
    <cellStyle name="EYSubTotal 4 10 2" xfId="895"/>
    <cellStyle name="EYSubTotal 4 11" xfId="896"/>
    <cellStyle name="EYSubTotal 4 12" xfId="897"/>
    <cellStyle name="EYSubTotal 4 13" xfId="898"/>
    <cellStyle name="EYSubTotal 4 14" xfId="899"/>
    <cellStyle name="EYSubTotal 4 2" xfId="900"/>
    <cellStyle name="EYSubTotal 4 2 2" xfId="901"/>
    <cellStyle name="EYSubTotal 4 2 2 2" xfId="902"/>
    <cellStyle name="EYSubTotal 4 2 2 2 2" xfId="903"/>
    <cellStyle name="EYSubTotal 4 2 2 2 3" xfId="904"/>
    <cellStyle name="EYSubTotal 4 2 2 2 4" xfId="905"/>
    <cellStyle name="EYSubTotal 4 2 2 2 5" xfId="906"/>
    <cellStyle name="EYSubTotal 4 2 2 2 6" xfId="907"/>
    <cellStyle name="EYSubTotal 4 2 2 3" xfId="908"/>
    <cellStyle name="EYSubTotal 4 2 2 3 2" xfId="909"/>
    <cellStyle name="EYSubTotal 4 2 2 4" xfId="910"/>
    <cellStyle name="EYSubTotal 4 2 2 5" xfId="911"/>
    <cellStyle name="EYSubTotal 4 2 2 6" xfId="912"/>
    <cellStyle name="EYSubTotal 4 2 2 7" xfId="913"/>
    <cellStyle name="EYSubTotal 4 2 3" xfId="914"/>
    <cellStyle name="EYSubTotal 4 2 3 2" xfId="915"/>
    <cellStyle name="EYSubTotal 4 2 3 3" xfId="916"/>
    <cellStyle name="EYSubTotal 4 2 3 4" xfId="917"/>
    <cellStyle name="EYSubTotal 4 2 3 5" xfId="918"/>
    <cellStyle name="EYSubTotal 4 2 3 6" xfId="919"/>
    <cellStyle name="EYSubTotal 4 2 4" xfId="920"/>
    <cellStyle name="EYSubTotal 4 2 4 2" xfId="921"/>
    <cellStyle name="EYSubTotal 4 2 5" xfId="922"/>
    <cellStyle name="EYSubTotal 4 2 6" xfId="923"/>
    <cellStyle name="EYSubTotal 4 2 7" xfId="924"/>
    <cellStyle name="EYSubTotal 4 2 8" xfId="925"/>
    <cellStyle name="EYSubTotal 4 2_Subsidy" xfId="926"/>
    <cellStyle name="EYSubTotal 4 3" xfId="927"/>
    <cellStyle name="EYSubTotal 4 3 2" xfId="928"/>
    <cellStyle name="EYSubTotal 4 3 2 2" xfId="929"/>
    <cellStyle name="EYSubTotal 4 3 2 3" xfId="930"/>
    <cellStyle name="EYSubTotal 4 3 2 4" xfId="931"/>
    <cellStyle name="EYSubTotal 4 3 2 5" xfId="932"/>
    <cellStyle name="EYSubTotal 4 3 2 6" xfId="933"/>
    <cellStyle name="EYSubTotal 4 3 3" xfId="934"/>
    <cellStyle name="EYSubTotal 4 3 3 2" xfId="935"/>
    <cellStyle name="EYSubTotal 4 3 4" xfId="936"/>
    <cellStyle name="EYSubTotal 4 3 5" xfId="937"/>
    <cellStyle name="EYSubTotal 4 3 6" xfId="938"/>
    <cellStyle name="EYSubTotal 4 3 7" xfId="939"/>
    <cellStyle name="EYSubTotal 4 4" xfId="940"/>
    <cellStyle name="EYSubTotal 4 4 2" xfId="941"/>
    <cellStyle name="EYSubTotal 4 4 2 2" xfId="942"/>
    <cellStyle name="EYSubTotal 4 4 2 3" xfId="943"/>
    <cellStyle name="EYSubTotal 4 4 2 4" xfId="944"/>
    <cellStyle name="EYSubTotal 4 4 2 5" xfId="945"/>
    <cellStyle name="EYSubTotal 4 4 2 6" xfId="946"/>
    <cellStyle name="EYSubTotal 4 4 3" xfId="947"/>
    <cellStyle name="EYSubTotal 4 4 3 2" xfId="948"/>
    <cellStyle name="EYSubTotal 4 4 4" xfId="949"/>
    <cellStyle name="EYSubTotal 4 4 5" xfId="950"/>
    <cellStyle name="EYSubTotal 4 4 6" xfId="951"/>
    <cellStyle name="EYSubTotal 4 4 7" xfId="952"/>
    <cellStyle name="EYSubTotal 4 5" xfId="953"/>
    <cellStyle name="EYSubTotal 4 5 2" xfId="954"/>
    <cellStyle name="EYSubTotal 4 5 2 2" xfId="955"/>
    <cellStyle name="EYSubTotal 4 5 2 3" xfId="956"/>
    <cellStyle name="EYSubTotal 4 5 2 4" xfId="957"/>
    <cellStyle name="EYSubTotal 4 5 2 5" xfId="958"/>
    <cellStyle name="EYSubTotal 4 5 2 6" xfId="959"/>
    <cellStyle name="EYSubTotal 4 5 3" xfId="960"/>
    <cellStyle name="EYSubTotal 4 5 3 2" xfId="961"/>
    <cellStyle name="EYSubTotal 4 5 4" xfId="962"/>
    <cellStyle name="EYSubTotal 4 5 5" xfId="963"/>
    <cellStyle name="EYSubTotal 4 5 6" xfId="964"/>
    <cellStyle name="EYSubTotal 4 5 7" xfId="965"/>
    <cellStyle name="EYSubTotal 4 6" xfId="966"/>
    <cellStyle name="EYSubTotal 4 6 2" xfId="967"/>
    <cellStyle name="EYSubTotal 4 6 2 2" xfId="968"/>
    <cellStyle name="EYSubTotal 4 6 2 3" xfId="969"/>
    <cellStyle name="EYSubTotal 4 6 2 4" xfId="970"/>
    <cellStyle name="EYSubTotal 4 6 2 5" xfId="971"/>
    <cellStyle name="EYSubTotal 4 6 2 6" xfId="972"/>
    <cellStyle name="EYSubTotal 4 6 3" xfId="973"/>
    <cellStyle name="EYSubTotal 4 6 3 2" xfId="974"/>
    <cellStyle name="EYSubTotal 4 6 4" xfId="975"/>
    <cellStyle name="EYSubTotal 4 6 5" xfId="976"/>
    <cellStyle name="EYSubTotal 4 6 6" xfId="977"/>
    <cellStyle name="EYSubTotal 4 6 7" xfId="978"/>
    <cellStyle name="EYSubTotal 4 7" xfId="979"/>
    <cellStyle name="EYSubTotal 4 7 2" xfId="980"/>
    <cellStyle name="EYSubTotal 4 7 2 2" xfId="981"/>
    <cellStyle name="EYSubTotal 4 7 2 3" xfId="982"/>
    <cellStyle name="EYSubTotal 4 7 2 4" xfId="983"/>
    <cellStyle name="EYSubTotal 4 7 2 5" xfId="984"/>
    <cellStyle name="EYSubTotal 4 7 2 6" xfId="985"/>
    <cellStyle name="EYSubTotal 4 7 3" xfId="986"/>
    <cellStyle name="EYSubTotal 4 7 3 2" xfId="987"/>
    <cellStyle name="EYSubTotal 4 7 4" xfId="988"/>
    <cellStyle name="EYSubTotal 4 7 5" xfId="989"/>
    <cellStyle name="EYSubTotal 4 7 6" xfId="990"/>
    <cellStyle name="EYSubTotal 4 7 7" xfId="991"/>
    <cellStyle name="EYSubTotal 4 8" xfId="992"/>
    <cellStyle name="EYSubTotal 4 8 2" xfId="993"/>
    <cellStyle name="EYSubTotal 4 8 2 2" xfId="994"/>
    <cellStyle name="EYSubTotal 4 8 2 3" xfId="995"/>
    <cellStyle name="EYSubTotal 4 8 2 4" xfId="996"/>
    <cellStyle name="EYSubTotal 4 8 2 5" xfId="997"/>
    <cellStyle name="EYSubTotal 4 8 2 6" xfId="998"/>
    <cellStyle name="EYSubTotal 4 8 3" xfId="999"/>
    <cellStyle name="EYSubTotal 4 8 3 2" xfId="1000"/>
    <cellStyle name="EYSubTotal 4 8 4" xfId="1001"/>
    <cellStyle name="EYSubTotal 4 8 5" xfId="1002"/>
    <cellStyle name="EYSubTotal 4 8 6" xfId="1003"/>
    <cellStyle name="EYSubTotal 4 8 7" xfId="1004"/>
    <cellStyle name="EYSubTotal 4 9" xfId="1005"/>
    <cellStyle name="EYSubTotal 4 9 2" xfId="1006"/>
    <cellStyle name="EYSubTotal 4 9 3" xfId="1007"/>
    <cellStyle name="EYSubTotal 4 9 4" xfId="1008"/>
    <cellStyle name="EYSubTotal 4 9 5" xfId="1009"/>
    <cellStyle name="EYSubTotal 4 9 6" xfId="1010"/>
    <cellStyle name="EYSubTotal 4_Subsidy" xfId="1011"/>
    <cellStyle name="EYSubTotal 5" xfId="1012"/>
    <cellStyle name="EYSubTotal 5 10" xfId="1013"/>
    <cellStyle name="EYSubTotal 5 10 2" xfId="1014"/>
    <cellStyle name="EYSubTotal 5 11" xfId="1015"/>
    <cellStyle name="EYSubTotal 5 12" xfId="1016"/>
    <cellStyle name="EYSubTotal 5 13" xfId="1017"/>
    <cellStyle name="EYSubTotal 5 14" xfId="1018"/>
    <cellStyle name="EYSubTotal 5 2" xfId="1019"/>
    <cellStyle name="EYSubTotal 5 2 2" xfId="1020"/>
    <cellStyle name="EYSubTotal 5 2 2 2" xfId="1021"/>
    <cellStyle name="EYSubTotal 5 2 2 2 2" xfId="1022"/>
    <cellStyle name="EYSubTotal 5 2 2 2 3" xfId="1023"/>
    <cellStyle name="EYSubTotal 5 2 2 2 4" xfId="1024"/>
    <cellStyle name="EYSubTotal 5 2 2 2 5" xfId="1025"/>
    <cellStyle name="EYSubTotal 5 2 2 2 6" xfId="1026"/>
    <cellStyle name="EYSubTotal 5 2 2 3" xfId="1027"/>
    <cellStyle name="EYSubTotal 5 2 2 3 2" xfId="1028"/>
    <cellStyle name="EYSubTotal 5 2 2 4" xfId="1029"/>
    <cellStyle name="EYSubTotal 5 2 2 5" xfId="1030"/>
    <cellStyle name="EYSubTotal 5 2 2 6" xfId="1031"/>
    <cellStyle name="EYSubTotal 5 2 2 7" xfId="1032"/>
    <cellStyle name="EYSubTotal 5 2 3" xfId="1033"/>
    <cellStyle name="EYSubTotal 5 2 3 2" xfId="1034"/>
    <cellStyle name="EYSubTotal 5 2 3 3" xfId="1035"/>
    <cellStyle name="EYSubTotal 5 2 3 4" xfId="1036"/>
    <cellStyle name="EYSubTotal 5 2 3 5" xfId="1037"/>
    <cellStyle name="EYSubTotal 5 2 3 6" xfId="1038"/>
    <cellStyle name="EYSubTotal 5 2 4" xfId="1039"/>
    <cellStyle name="EYSubTotal 5 2 4 2" xfId="1040"/>
    <cellStyle name="EYSubTotal 5 2 5" xfId="1041"/>
    <cellStyle name="EYSubTotal 5 2 6" xfId="1042"/>
    <cellStyle name="EYSubTotal 5 2 7" xfId="1043"/>
    <cellStyle name="EYSubTotal 5 2 8" xfId="1044"/>
    <cellStyle name="EYSubTotal 5 2_Subsidy" xfId="1045"/>
    <cellStyle name="EYSubTotal 5 3" xfId="1046"/>
    <cellStyle name="EYSubTotal 5 3 2" xfId="1047"/>
    <cellStyle name="EYSubTotal 5 3 2 2" xfId="1048"/>
    <cellStyle name="EYSubTotal 5 3 2 3" xfId="1049"/>
    <cellStyle name="EYSubTotal 5 3 2 4" xfId="1050"/>
    <cellStyle name="EYSubTotal 5 3 2 5" xfId="1051"/>
    <cellStyle name="EYSubTotal 5 3 2 6" xfId="1052"/>
    <cellStyle name="EYSubTotal 5 3 3" xfId="1053"/>
    <cellStyle name="EYSubTotal 5 3 3 2" xfId="1054"/>
    <cellStyle name="EYSubTotal 5 3 4" xfId="1055"/>
    <cellStyle name="EYSubTotal 5 3 5" xfId="1056"/>
    <cellStyle name="EYSubTotal 5 3 6" xfId="1057"/>
    <cellStyle name="EYSubTotal 5 3 7" xfId="1058"/>
    <cellStyle name="EYSubTotal 5 4" xfId="1059"/>
    <cellStyle name="EYSubTotal 5 4 2" xfId="1060"/>
    <cellStyle name="EYSubTotal 5 4 2 2" xfId="1061"/>
    <cellStyle name="EYSubTotal 5 4 2 3" xfId="1062"/>
    <cellStyle name="EYSubTotal 5 4 2 4" xfId="1063"/>
    <cellStyle name="EYSubTotal 5 4 2 5" xfId="1064"/>
    <cellStyle name="EYSubTotal 5 4 2 6" xfId="1065"/>
    <cellStyle name="EYSubTotal 5 4 3" xfId="1066"/>
    <cellStyle name="EYSubTotal 5 4 3 2" xfId="1067"/>
    <cellStyle name="EYSubTotal 5 4 4" xfId="1068"/>
    <cellStyle name="EYSubTotal 5 4 5" xfId="1069"/>
    <cellStyle name="EYSubTotal 5 4 6" xfId="1070"/>
    <cellStyle name="EYSubTotal 5 4 7" xfId="1071"/>
    <cellStyle name="EYSubTotal 5 5" xfId="1072"/>
    <cellStyle name="EYSubTotal 5 5 2" xfId="1073"/>
    <cellStyle name="EYSubTotal 5 5 2 2" xfId="1074"/>
    <cellStyle name="EYSubTotal 5 5 2 3" xfId="1075"/>
    <cellStyle name="EYSubTotal 5 5 2 4" xfId="1076"/>
    <cellStyle name="EYSubTotal 5 5 2 5" xfId="1077"/>
    <cellStyle name="EYSubTotal 5 5 2 6" xfId="1078"/>
    <cellStyle name="EYSubTotal 5 5 3" xfId="1079"/>
    <cellStyle name="EYSubTotal 5 5 3 2" xfId="1080"/>
    <cellStyle name="EYSubTotal 5 5 4" xfId="1081"/>
    <cellStyle name="EYSubTotal 5 5 5" xfId="1082"/>
    <cellStyle name="EYSubTotal 5 5 6" xfId="1083"/>
    <cellStyle name="EYSubTotal 5 5 7" xfId="1084"/>
    <cellStyle name="EYSubTotal 5 6" xfId="1085"/>
    <cellStyle name="EYSubTotal 5 6 2" xfId="1086"/>
    <cellStyle name="EYSubTotal 5 6 2 2" xfId="1087"/>
    <cellStyle name="EYSubTotal 5 6 2 3" xfId="1088"/>
    <cellStyle name="EYSubTotal 5 6 2 4" xfId="1089"/>
    <cellStyle name="EYSubTotal 5 6 2 5" xfId="1090"/>
    <cellStyle name="EYSubTotal 5 6 2 6" xfId="1091"/>
    <cellStyle name="EYSubTotal 5 6 3" xfId="1092"/>
    <cellStyle name="EYSubTotal 5 6 3 2" xfId="1093"/>
    <cellStyle name="EYSubTotal 5 6 4" xfId="1094"/>
    <cellStyle name="EYSubTotal 5 6 5" xfId="1095"/>
    <cellStyle name="EYSubTotal 5 6 6" xfId="1096"/>
    <cellStyle name="EYSubTotal 5 6 7" xfId="1097"/>
    <cellStyle name="EYSubTotal 5 7" xfId="1098"/>
    <cellStyle name="EYSubTotal 5 7 2" xfId="1099"/>
    <cellStyle name="EYSubTotal 5 7 2 2" xfId="1100"/>
    <cellStyle name="EYSubTotal 5 7 2 3" xfId="1101"/>
    <cellStyle name="EYSubTotal 5 7 2 4" xfId="1102"/>
    <cellStyle name="EYSubTotal 5 7 2 5" xfId="1103"/>
    <cellStyle name="EYSubTotal 5 7 2 6" xfId="1104"/>
    <cellStyle name="EYSubTotal 5 7 3" xfId="1105"/>
    <cellStyle name="EYSubTotal 5 7 3 2" xfId="1106"/>
    <cellStyle name="EYSubTotal 5 7 4" xfId="1107"/>
    <cellStyle name="EYSubTotal 5 7 5" xfId="1108"/>
    <cellStyle name="EYSubTotal 5 7 6" xfId="1109"/>
    <cellStyle name="EYSubTotal 5 7 7" xfId="1110"/>
    <cellStyle name="EYSubTotal 5 8" xfId="1111"/>
    <cellStyle name="EYSubTotal 5 8 2" xfId="1112"/>
    <cellStyle name="EYSubTotal 5 8 2 2" xfId="1113"/>
    <cellStyle name="EYSubTotal 5 8 2 3" xfId="1114"/>
    <cellStyle name="EYSubTotal 5 8 2 4" xfId="1115"/>
    <cellStyle name="EYSubTotal 5 8 2 5" xfId="1116"/>
    <cellStyle name="EYSubTotal 5 8 2 6" xfId="1117"/>
    <cellStyle name="EYSubTotal 5 8 3" xfId="1118"/>
    <cellStyle name="EYSubTotal 5 8 3 2" xfId="1119"/>
    <cellStyle name="EYSubTotal 5 8 4" xfId="1120"/>
    <cellStyle name="EYSubTotal 5 8 5" xfId="1121"/>
    <cellStyle name="EYSubTotal 5 8 6" xfId="1122"/>
    <cellStyle name="EYSubTotal 5 8 7" xfId="1123"/>
    <cellStyle name="EYSubTotal 5 9" xfId="1124"/>
    <cellStyle name="EYSubTotal 5 9 2" xfId="1125"/>
    <cellStyle name="EYSubTotal 5 9 3" xfId="1126"/>
    <cellStyle name="EYSubTotal 5 9 4" xfId="1127"/>
    <cellStyle name="EYSubTotal 5 9 5" xfId="1128"/>
    <cellStyle name="EYSubTotal 5 9 6" xfId="1129"/>
    <cellStyle name="EYSubTotal 5_Subsidy" xfId="1130"/>
    <cellStyle name="EYSubTotal 6" xfId="1131"/>
    <cellStyle name="EYSubTotal 6 10" xfId="1132"/>
    <cellStyle name="EYSubTotal 6 10 2" xfId="1133"/>
    <cellStyle name="EYSubTotal 6 11" xfId="1134"/>
    <cellStyle name="EYSubTotal 6 12" xfId="1135"/>
    <cellStyle name="EYSubTotal 6 13" xfId="1136"/>
    <cellStyle name="EYSubTotal 6 14" xfId="1137"/>
    <cellStyle name="EYSubTotal 6 2" xfId="1138"/>
    <cellStyle name="EYSubTotal 6 2 2" xfId="1139"/>
    <cellStyle name="EYSubTotal 6 2 2 2" xfId="1140"/>
    <cellStyle name="EYSubTotal 6 2 2 2 2" xfId="1141"/>
    <cellStyle name="EYSubTotal 6 2 2 2 3" xfId="1142"/>
    <cellStyle name="EYSubTotal 6 2 2 2 4" xfId="1143"/>
    <cellStyle name="EYSubTotal 6 2 2 2 5" xfId="1144"/>
    <cellStyle name="EYSubTotal 6 2 2 2 6" xfId="1145"/>
    <cellStyle name="EYSubTotal 6 2 2 3" xfId="1146"/>
    <cellStyle name="EYSubTotal 6 2 2 3 2" xfId="1147"/>
    <cellStyle name="EYSubTotal 6 2 2 4" xfId="1148"/>
    <cellStyle name="EYSubTotal 6 2 2 5" xfId="1149"/>
    <cellStyle name="EYSubTotal 6 2 2 6" xfId="1150"/>
    <cellStyle name="EYSubTotal 6 2 2 7" xfId="1151"/>
    <cellStyle name="EYSubTotal 6 2 3" xfId="1152"/>
    <cellStyle name="EYSubTotal 6 2 3 2" xfId="1153"/>
    <cellStyle name="EYSubTotal 6 2 3 3" xfId="1154"/>
    <cellStyle name="EYSubTotal 6 2 3 4" xfId="1155"/>
    <cellStyle name="EYSubTotal 6 2 3 5" xfId="1156"/>
    <cellStyle name="EYSubTotal 6 2 3 6" xfId="1157"/>
    <cellStyle name="EYSubTotal 6 2 4" xfId="1158"/>
    <cellStyle name="EYSubTotal 6 2 4 2" xfId="1159"/>
    <cellStyle name="EYSubTotal 6 2 5" xfId="1160"/>
    <cellStyle name="EYSubTotal 6 2 6" xfId="1161"/>
    <cellStyle name="EYSubTotal 6 2 7" xfId="1162"/>
    <cellStyle name="EYSubTotal 6 2 8" xfId="1163"/>
    <cellStyle name="EYSubTotal 6 2_Subsidy" xfId="1164"/>
    <cellStyle name="EYSubTotal 6 3" xfId="1165"/>
    <cellStyle name="EYSubTotal 6 3 2" xfId="1166"/>
    <cellStyle name="EYSubTotal 6 3 2 2" xfId="1167"/>
    <cellStyle name="EYSubTotal 6 3 2 3" xfId="1168"/>
    <cellStyle name="EYSubTotal 6 3 2 4" xfId="1169"/>
    <cellStyle name="EYSubTotal 6 3 2 5" xfId="1170"/>
    <cellStyle name="EYSubTotal 6 3 2 6" xfId="1171"/>
    <cellStyle name="EYSubTotal 6 3 3" xfId="1172"/>
    <cellStyle name="EYSubTotal 6 3 3 2" xfId="1173"/>
    <cellStyle name="EYSubTotal 6 3 4" xfId="1174"/>
    <cellStyle name="EYSubTotal 6 3 5" xfId="1175"/>
    <cellStyle name="EYSubTotal 6 3 6" xfId="1176"/>
    <cellStyle name="EYSubTotal 6 3 7" xfId="1177"/>
    <cellStyle name="EYSubTotal 6 4" xfId="1178"/>
    <cellStyle name="EYSubTotal 6 4 2" xfId="1179"/>
    <cellStyle name="EYSubTotal 6 4 2 2" xfId="1180"/>
    <cellStyle name="EYSubTotal 6 4 2 3" xfId="1181"/>
    <cellStyle name="EYSubTotal 6 4 2 4" xfId="1182"/>
    <cellStyle name="EYSubTotal 6 4 2 5" xfId="1183"/>
    <cellStyle name="EYSubTotal 6 4 2 6" xfId="1184"/>
    <cellStyle name="EYSubTotal 6 4 3" xfId="1185"/>
    <cellStyle name="EYSubTotal 6 4 3 2" xfId="1186"/>
    <cellStyle name="EYSubTotal 6 4 4" xfId="1187"/>
    <cellStyle name="EYSubTotal 6 4 5" xfId="1188"/>
    <cellStyle name="EYSubTotal 6 4 6" xfId="1189"/>
    <cellStyle name="EYSubTotal 6 4 7" xfId="1190"/>
    <cellStyle name="EYSubTotal 6 5" xfId="1191"/>
    <cellStyle name="EYSubTotal 6 5 2" xfId="1192"/>
    <cellStyle name="EYSubTotal 6 5 2 2" xfId="1193"/>
    <cellStyle name="EYSubTotal 6 5 2 3" xfId="1194"/>
    <cellStyle name="EYSubTotal 6 5 2 4" xfId="1195"/>
    <cellStyle name="EYSubTotal 6 5 2 5" xfId="1196"/>
    <cellStyle name="EYSubTotal 6 5 2 6" xfId="1197"/>
    <cellStyle name="EYSubTotal 6 5 3" xfId="1198"/>
    <cellStyle name="EYSubTotal 6 5 3 2" xfId="1199"/>
    <cellStyle name="EYSubTotal 6 5 4" xfId="1200"/>
    <cellStyle name="EYSubTotal 6 5 5" xfId="1201"/>
    <cellStyle name="EYSubTotal 6 5 6" xfId="1202"/>
    <cellStyle name="EYSubTotal 6 5 7" xfId="1203"/>
    <cellStyle name="EYSubTotal 6 6" xfId="1204"/>
    <cellStyle name="EYSubTotal 6 6 2" xfId="1205"/>
    <cellStyle name="EYSubTotal 6 6 2 2" xfId="1206"/>
    <cellStyle name="EYSubTotal 6 6 2 3" xfId="1207"/>
    <cellStyle name="EYSubTotal 6 6 2 4" xfId="1208"/>
    <cellStyle name="EYSubTotal 6 6 2 5" xfId="1209"/>
    <cellStyle name="EYSubTotal 6 6 2 6" xfId="1210"/>
    <cellStyle name="EYSubTotal 6 6 3" xfId="1211"/>
    <cellStyle name="EYSubTotal 6 6 3 2" xfId="1212"/>
    <cellStyle name="EYSubTotal 6 6 4" xfId="1213"/>
    <cellStyle name="EYSubTotal 6 6 5" xfId="1214"/>
    <cellStyle name="EYSubTotal 6 6 6" xfId="1215"/>
    <cellStyle name="EYSubTotal 6 6 7" xfId="1216"/>
    <cellStyle name="EYSubTotal 6 7" xfId="1217"/>
    <cellStyle name="EYSubTotal 6 7 2" xfId="1218"/>
    <cellStyle name="EYSubTotal 6 7 2 2" xfId="1219"/>
    <cellStyle name="EYSubTotal 6 7 2 3" xfId="1220"/>
    <cellStyle name="EYSubTotal 6 7 2 4" xfId="1221"/>
    <cellStyle name="EYSubTotal 6 7 2 5" xfId="1222"/>
    <cellStyle name="EYSubTotal 6 7 2 6" xfId="1223"/>
    <cellStyle name="EYSubTotal 6 7 3" xfId="1224"/>
    <cellStyle name="EYSubTotal 6 7 3 2" xfId="1225"/>
    <cellStyle name="EYSubTotal 6 7 4" xfId="1226"/>
    <cellStyle name="EYSubTotal 6 7 5" xfId="1227"/>
    <cellStyle name="EYSubTotal 6 7 6" xfId="1228"/>
    <cellStyle name="EYSubTotal 6 7 7" xfId="1229"/>
    <cellStyle name="EYSubTotal 6 8" xfId="1230"/>
    <cellStyle name="EYSubTotal 6 8 2" xfId="1231"/>
    <cellStyle name="EYSubTotal 6 8 2 2" xfId="1232"/>
    <cellStyle name="EYSubTotal 6 8 2 3" xfId="1233"/>
    <cellStyle name="EYSubTotal 6 8 2 4" xfId="1234"/>
    <cellStyle name="EYSubTotal 6 8 2 5" xfId="1235"/>
    <cellStyle name="EYSubTotal 6 8 2 6" xfId="1236"/>
    <cellStyle name="EYSubTotal 6 8 3" xfId="1237"/>
    <cellStyle name="EYSubTotal 6 8 3 2" xfId="1238"/>
    <cellStyle name="EYSubTotal 6 8 4" xfId="1239"/>
    <cellStyle name="EYSubTotal 6 8 5" xfId="1240"/>
    <cellStyle name="EYSubTotal 6 8 6" xfId="1241"/>
    <cellStyle name="EYSubTotal 6 8 7" xfId="1242"/>
    <cellStyle name="EYSubTotal 6 9" xfId="1243"/>
    <cellStyle name="EYSubTotal 6 9 2" xfId="1244"/>
    <cellStyle name="EYSubTotal 6 9 3" xfId="1245"/>
    <cellStyle name="EYSubTotal 6 9 4" xfId="1246"/>
    <cellStyle name="EYSubTotal 6 9 5" xfId="1247"/>
    <cellStyle name="EYSubTotal 6 9 6" xfId="1248"/>
    <cellStyle name="EYSubTotal 6_Subsidy" xfId="1249"/>
    <cellStyle name="EYSubTotal 7" xfId="1250"/>
    <cellStyle name="EYSubTotal 7 2" xfId="1251"/>
    <cellStyle name="EYSubTotal 7 2 2" xfId="1252"/>
    <cellStyle name="EYSubTotal 7 2 2 2" xfId="1253"/>
    <cellStyle name="EYSubTotal 7 2 2 3" xfId="1254"/>
    <cellStyle name="EYSubTotal 7 2 2 4" xfId="1255"/>
    <cellStyle name="EYSubTotal 7 2 2 5" xfId="1256"/>
    <cellStyle name="EYSubTotal 7 2 2 6" xfId="1257"/>
    <cellStyle name="EYSubTotal 7 2 3" xfId="1258"/>
    <cellStyle name="EYSubTotal 7 2 3 2" xfId="1259"/>
    <cellStyle name="EYSubTotal 7 2 4" xfId="1260"/>
    <cellStyle name="EYSubTotal 7 2 5" xfId="1261"/>
    <cellStyle name="EYSubTotal 7 2 6" xfId="1262"/>
    <cellStyle name="EYSubTotal 7 2 7" xfId="1263"/>
    <cellStyle name="EYSubTotal 7 3" xfId="1264"/>
    <cellStyle name="EYSubTotal 7 3 2" xfId="1265"/>
    <cellStyle name="EYSubTotal 7 3 3" xfId="1266"/>
    <cellStyle name="EYSubTotal 7 3 4" xfId="1267"/>
    <cellStyle name="EYSubTotal 7 3 5" xfId="1268"/>
    <cellStyle name="EYSubTotal 7 3 6" xfId="1269"/>
    <cellStyle name="EYSubTotal 7 4" xfId="1270"/>
    <cellStyle name="EYSubTotal 7 4 2" xfId="1271"/>
    <cellStyle name="EYSubTotal 7 5" xfId="1272"/>
    <cellStyle name="EYSubTotal 7 6" xfId="1273"/>
    <cellStyle name="EYSubTotal 7 7" xfId="1274"/>
    <cellStyle name="EYSubTotal 7 8" xfId="1275"/>
    <cellStyle name="EYSubTotal 7_Subsidy" xfId="1276"/>
    <cellStyle name="EYSubTotal 8" xfId="1277"/>
    <cellStyle name="EYSubTotal 8 2" xfId="1278"/>
    <cellStyle name="EYSubTotal 8 2 2" xfId="1279"/>
    <cellStyle name="EYSubTotal 8 2 3" xfId="1280"/>
    <cellStyle name="EYSubTotal 8 2 4" xfId="1281"/>
    <cellStyle name="EYSubTotal 8 2 5" xfId="1282"/>
    <cellStyle name="EYSubTotal 8 2 6" xfId="1283"/>
    <cellStyle name="EYSubTotal 8 3" xfId="1284"/>
    <cellStyle name="EYSubTotal 8 3 2" xfId="1285"/>
    <cellStyle name="EYSubTotal 8 4" xfId="1286"/>
    <cellStyle name="EYSubTotal 8 5" xfId="1287"/>
    <cellStyle name="EYSubTotal 8 6" xfId="1288"/>
    <cellStyle name="EYSubTotal 8 7" xfId="1289"/>
    <cellStyle name="EYSubTotal 9" xfId="1290"/>
    <cellStyle name="EYSubTotal 9 2" xfId="1291"/>
    <cellStyle name="EYSubTotal 9 2 2" xfId="1292"/>
    <cellStyle name="EYSubTotal 9 2 3" xfId="1293"/>
    <cellStyle name="EYSubTotal 9 2 4" xfId="1294"/>
    <cellStyle name="EYSubTotal 9 2 5" xfId="1295"/>
    <cellStyle name="EYSubTotal 9 2 6" xfId="1296"/>
    <cellStyle name="EYSubTotal 9 3" xfId="1297"/>
    <cellStyle name="EYSubTotal 9 3 2" xfId="1298"/>
    <cellStyle name="EYSubTotal 9 4" xfId="1299"/>
    <cellStyle name="EYSubTotal 9 5" xfId="1300"/>
    <cellStyle name="EYSubTotal 9 6" xfId="1301"/>
    <cellStyle name="EYSubTotal 9 7" xfId="1302"/>
    <cellStyle name="EYSubTotal_Calculations" xfId="1303"/>
    <cellStyle name="EYTotal" xfId="1304"/>
    <cellStyle name="EYTotal 10" xfId="1305"/>
    <cellStyle name="EYTotal 10 2" xfId="1306"/>
    <cellStyle name="EYTotal 10 2 2" xfId="1307"/>
    <cellStyle name="EYTotal 10 2 3" xfId="1308"/>
    <cellStyle name="EYTotal 10 2 4" xfId="1309"/>
    <cellStyle name="EYTotal 10 2 5" xfId="1310"/>
    <cellStyle name="EYTotal 10 3" xfId="1311"/>
    <cellStyle name="EYTotal 10 3 2" xfId="1312"/>
    <cellStyle name="EYTotal 10 4" xfId="1313"/>
    <cellStyle name="EYTotal 10 5" xfId="1314"/>
    <cellStyle name="EYTotal 10 6" xfId="1315"/>
    <cellStyle name="EYTotal 11" xfId="1316"/>
    <cellStyle name="EYTotal 11 2" xfId="1317"/>
    <cellStyle name="EYTotal 11 2 2" xfId="1318"/>
    <cellStyle name="EYTotal 11 2 3" xfId="1319"/>
    <cellStyle name="EYTotal 11 2 4" xfId="1320"/>
    <cellStyle name="EYTotal 11 2 5" xfId="1321"/>
    <cellStyle name="EYTotal 11 3" xfId="1322"/>
    <cellStyle name="EYTotal 11 3 2" xfId="1323"/>
    <cellStyle name="EYTotal 11 4" xfId="1324"/>
    <cellStyle name="EYTotal 11 5" xfId="1325"/>
    <cellStyle name="EYTotal 11 6" xfId="1326"/>
    <cellStyle name="EYTotal 12" xfId="1327"/>
    <cellStyle name="EYTotal 12 2" xfId="1328"/>
    <cellStyle name="EYTotal 12 2 2" xfId="1329"/>
    <cellStyle name="EYTotal 12 2 3" xfId="1330"/>
    <cellStyle name="EYTotal 12 2 4" xfId="1331"/>
    <cellStyle name="EYTotal 12 2 5" xfId="1332"/>
    <cellStyle name="EYTotal 12 3" xfId="1333"/>
    <cellStyle name="EYTotal 12 3 2" xfId="1334"/>
    <cellStyle name="EYTotal 12 4" xfId="1335"/>
    <cellStyle name="EYTotal 12 5" xfId="1336"/>
    <cellStyle name="EYTotal 12 6" xfId="1337"/>
    <cellStyle name="EYTotal 13" xfId="1338"/>
    <cellStyle name="EYTotal 13 2" xfId="1339"/>
    <cellStyle name="EYTotal 13 2 2" xfId="1340"/>
    <cellStyle name="EYTotal 13 2 3" xfId="1341"/>
    <cellStyle name="EYTotal 13 2 4" xfId="1342"/>
    <cellStyle name="EYTotal 13 2 5" xfId="1343"/>
    <cellStyle name="EYTotal 13 3" xfId="1344"/>
    <cellStyle name="EYTotal 13 3 2" xfId="1345"/>
    <cellStyle name="EYTotal 13 4" xfId="1346"/>
    <cellStyle name="EYTotal 13 5" xfId="1347"/>
    <cellStyle name="EYTotal 13 6" xfId="1348"/>
    <cellStyle name="EYTotal 14" xfId="1349"/>
    <cellStyle name="EYTotal 14 2" xfId="1350"/>
    <cellStyle name="EYTotal 14 3" xfId="1351"/>
    <cellStyle name="EYTotal 14 4" xfId="1352"/>
    <cellStyle name="EYTotal 14 5" xfId="1353"/>
    <cellStyle name="EYTotal 15" xfId="1354"/>
    <cellStyle name="EYTotal 15 2" xfId="1355"/>
    <cellStyle name="EYTotal 16" xfId="1356"/>
    <cellStyle name="EYTotal 17" xfId="1357"/>
    <cellStyle name="EYTotal 18" xfId="1358"/>
    <cellStyle name="EYTotal 2" xfId="1359"/>
    <cellStyle name="EYTotal 2 10" xfId="1360"/>
    <cellStyle name="EYTotal 2 10 2" xfId="1361"/>
    <cellStyle name="EYTotal 2 10 2 2" xfId="1362"/>
    <cellStyle name="EYTotal 2 10 2 3" xfId="1363"/>
    <cellStyle name="EYTotal 2 10 2 4" xfId="1364"/>
    <cellStyle name="EYTotal 2 10 2 5" xfId="1365"/>
    <cellStyle name="EYTotal 2 10 3" xfId="1366"/>
    <cellStyle name="EYTotal 2 10 3 2" xfId="1367"/>
    <cellStyle name="EYTotal 2 10 4" xfId="1368"/>
    <cellStyle name="EYTotal 2 10 5" xfId="1369"/>
    <cellStyle name="EYTotal 2 10 6" xfId="1370"/>
    <cellStyle name="EYTotal 2 11" xfId="1371"/>
    <cellStyle name="EYTotal 2 11 2" xfId="1372"/>
    <cellStyle name="EYTotal 2 11 2 2" xfId="1373"/>
    <cellStyle name="EYTotal 2 11 2 3" xfId="1374"/>
    <cellStyle name="EYTotal 2 11 2 4" xfId="1375"/>
    <cellStyle name="EYTotal 2 11 2 5" xfId="1376"/>
    <cellStyle name="EYTotal 2 11 3" xfId="1377"/>
    <cellStyle name="EYTotal 2 11 3 2" xfId="1378"/>
    <cellStyle name="EYTotal 2 11 4" xfId="1379"/>
    <cellStyle name="EYTotal 2 11 5" xfId="1380"/>
    <cellStyle name="EYTotal 2 11 6" xfId="1381"/>
    <cellStyle name="EYTotal 2 12" xfId="1382"/>
    <cellStyle name="EYTotal 2 12 2" xfId="1383"/>
    <cellStyle name="EYTotal 2 12 2 2" xfId="1384"/>
    <cellStyle name="EYTotal 2 12 2 3" xfId="1385"/>
    <cellStyle name="EYTotal 2 12 2 4" xfId="1386"/>
    <cellStyle name="EYTotal 2 12 2 5" xfId="1387"/>
    <cellStyle name="EYTotal 2 12 3" xfId="1388"/>
    <cellStyle name="EYTotal 2 12 3 2" xfId="1389"/>
    <cellStyle name="EYTotal 2 12 4" xfId="1390"/>
    <cellStyle name="EYTotal 2 12 5" xfId="1391"/>
    <cellStyle name="EYTotal 2 12 6" xfId="1392"/>
    <cellStyle name="EYTotal 2 13" xfId="1393"/>
    <cellStyle name="EYTotal 2 13 2" xfId="1394"/>
    <cellStyle name="EYTotal 2 13 3" xfId="1395"/>
    <cellStyle name="EYTotal 2 13 4" xfId="1396"/>
    <cellStyle name="EYTotal 2 13 5" xfId="1397"/>
    <cellStyle name="EYTotal 2 14" xfId="1398"/>
    <cellStyle name="EYTotal 2 14 2" xfId="1399"/>
    <cellStyle name="EYTotal 2 15" xfId="1400"/>
    <cellStyle name="EYTotal 2 16" xfId="1401"/>
    <cellStyle name="EYTotal 2 17" xfId="1402"/>
    <cellStyle name="EYTotal 2 2" xfId="1403"/>
    <cellStyle name="EYTotal 2 2 10" xfId="1404"/>
    <cellStyle name="EYTotal 2 2 10 2" xfId="1405"/>
    <cellStyle name="EYTotal 2 2 11" xfId="1406"/>
    <cellStyle name="EYTotal 2 2 12" xfId="1407"/>
    <cellStyle name="EYTotal 2 2 13" xfId="1408"/>
    <cellStyle name="EYTotal 2 2 2" xfId="1409"/>
    <cellStyle name="EYTotal 2 2 2 2" xfId="1410"/>
    <cellStyle name="EYTotal 2 2 2 2 2" xfId="1411"/>
    <cellStyle name="EYTotal 2 2 2 2 2 2" xfId="1412"/>
    <cellStyle name="EYTotal 2 2 2 2 2 3" xfId="1413"/>
    <cellStyle name="EYTotal 2 2 2 2 2 4" xfId="1414"/>
    <cellStyle name="EYTotal 2 2 2 2 2 5" xfId="1415"/>
    <cellStyle name="EYTotal 2 2 2 2 3" xfId="1416"/>
    <cellStyle name="EYTotal 2 2 2 2 3 2" xfId="1417"/>
    <cellStyle name="EYTotal 2 2 2 2 4" xfId="1418"/>
    <cellStyle name="EYTotal 2 2 2 2 5" xfId="1419"/>
    <cellStyle name="EYTotal 2 2 2 2 6" xfId="1420"/>
    <cellStyle name="EYTotal 2 2 2 3" xfId="1421"/>
    <cellStyle name="EYTotal 2 2 2 3 2" xfId="1422"/>
    <cellStyle name="EYTotal 2 2 2 3 3" xfId="1423"/>
    <cellStyle name="EYTotal 2 2 2 3 4" xfId="1424"/>
    <cellStyle name="EYTotal 2 2 2 3 5" xfId="1425"/>
    <cellStyle name="EYTotal 2 2 2 4" xfId="1426"/>
    <cellStyle name="EYTotal 2 2 2 4 2" xfId="1427"/>
    <cellStyle name="EYTotal 2 2 2 5" xfId="1428"/>
    <cellStyle name="EYTotal 2 2 2 6" xfId="1429"/>
    <cellStyle name="EYTotal 2 2 2 7" xfId="1430"/>
    <cellStyle name="EYTotal 2 2 2_Subsidy" xfId="1431"/>
    <cellStyle name="EYTotal 2 2 3" xfId="1432"/>
    <cellStyle name="EYTotal 2 2 3 2" xfId="1433"/>
    <cellStyle name="EYTotal 2 2 3 2 2" xfId="1434"/>
    <cellStyle name="EYTotal 2 2 3 2 3" xfId="1435"/>
    <cellStyle name="EYTotal 2 2 3 2 4" xfId="1436"/>
    <cellStyle name="EYTotal 2 2 3 2 5" xfId="1437"/>
    <cellStyle name="EYTotal 2 2 3 3" xfId="1438"/>
    <cellStyle name="EYTotal 2 2 3 3 2" xfId="1439"/>
    <cellStyle name="EYTotal 2 2 3 4" xfId="1440"/>
    <cellStyle name="EYTotal 2 2 3 5" xfId="1441"/>
    <cellStyle name="EYTotal 2 2 3 6" xfId="1442"/>
    <cellStyle name="EYTotal 2 2 4" xfId="1443"/>
    <cellStyle name="EYTotal 2 2 4 2" xfId="1444"/>
    <cellStyle name="EYTotal 2 2 4 2 2" xfId="1445"/>
    <cellStyle name="EYTotal 2 2 4 2 3" xfId="1446"/>
    <cellStyle name="EYTotal 2 2 4 2 4" xfId="1447"/>
    <cellStyle name="EYTotal 2 2 4 2 5" xfId="1448"/>
    <cellStyle name="EYTotal 2 2 4 3" xfId="1449"/>
    <cellStyle name="EYTotal 2 2 4 3 2" xfId="1450"/>
    <cellStyle name="EYTotal 2 2 4 4" xfId="1451"/>
    <cellStyle name="EYTotal 2 2 4 5" xfId="1452"/>
    <cellStyle name="EYTotal 2 2 4 6" xfId="1453"/>
    <cellStyle name="EYTotal 2 2 5" xfId="1454"/>
    <cellStyle name="EYTotal 2 2 5 2" xfId="1455"/>
    <cellStyle name="EYTotal 2 2 5 2 2" xfId="1456"/>
    <cellStyle name="EYTotal 2 2 5 2 3" xfId="1457"/>
    <cellStyle name="EYTotal 2 2 5 2 4" xfId="1458"/>
    <cellStyle name="EYTotal 2 2 5 2 5" xfId="1459"/>
    <cellStyle name="EYTotal 2 2 5 3" xfId="1460"/>
    <cellStyle name="EYTotal 2 2 5 3 2" xfId="1461"/>
    <cellStyle name="EYTotal 2 2 5 4" xfId="1462"/>
    <cellStyle name="EYTotal 2 2 5 5" xfId="1463"/>
    <cellStyle name="EYTotal 2 2 5 6" xfId="1464"/>
    <cellStyle name="EYTotal 2 2 6" xfId="1465"/>
    <cellStyle name="EYTotal 2 2 6 2" xfId="1466"/>
    <cellStyle name="EYTotal 2 2 6 2 2" xfId="1467"/>
    <cellStyle name="EYTotal 2 2 6 2 3" xfId="1468"/>
    <cellStyle name="EYTotal 2 2 6 2 4" xfId="1469"/>
    <cellStyle name="EYTotal 2 2 6 2 5" xfId="1470"/>
    <cellStyle name="EYTotal 2 2 6 3" xfId="1471"/>
    <cellStyle name="EYTotal 2 2 6 3 2" xfId="1472"/>
    <cellStyle name="EYTotal 2 2 6 4" xfId="1473"/>
    <cellStyle name="EYTotal 2 2 6 5" xfId="1474"/>
    <cellStyle name="EYTotal 2 2 6 6" xfId="1475"/>
    <cellStyle name="EYTotal 2 2 7" xfId="1476"/>
    <cellStyle name="EYTotal 2 2 7 2" xfId="1477"/>
    <cellStyle name="EYTotal 2 2 7 2 2" xfId="1478"/>
    <cellStyle name="EYTotal 2 2 7 2 3" xfId="1479"/>
    <cellStyle name="EYTotal 2 2 7 2 4" xfId="1480"/>
    <cellStyle name="EYTotal 2 2 7 2 5" xfId="1481"/>
    <cellStyle name="EYTotal 2 2 7 3" xfId="1482"/>
    <cellStyle name="EYTotal 2 2 7 3 2" xfId="1483"/>
    <cellStyle name="EYTotal 2 2 7 4" xfId="1484"/>
    <cellStyle name="EYTotal 2 2 7 5" xfId="1485"/>
    <cellStyle name="EYTotal 2 2 7 6" xfId="1486"/>
    <cellStyle name="EYTotal 2 2 8" xfId="1487"/>
    <cellStyle name="EYTotal 2 2 8 2" xfId="1488"/>
    <cellStyle name="EYTotal 2 2 8 2 2" xfId="1489"/>
    <cellStyle name="EYTotal 2 2 8 2 3" xfId="1490"/>
    <cellStyle name="EYTotal 2 2 8 2 4" xfId="1491"/>
    <cellStyle name="EYTotal 2 2 8 2 5" xfId="1492"/>
    <cellStyle name="EYTotal 2 2 8 3" xfId="1493"/>
    <cellStyle name="EYTotal 2 2 8 3 2" xfId="1494"/>
    <cellStyle name="EYTotal 2 2 8 4" xfId="1495"/>
    <cellStyle name="EYTotal 2 2 8 5" xfId="1496"/>
    <cellStyle name="EYTotal 2 2 8 6" xfId="1497"/>
    <cellStyle name="EYTotal 2 2 9" xfId="1498"/>
    <cellStyle name="EYTotal 2 2 9 2" xfId="1499"/>
    <cellStyle name="EYTotal 2 2 9 3" xfId="1500"/>
    <cellStyle name="EYTotal 2 2 9 4" xfId="1501"/>
    <cellStyle name="EYTotal 2 2 9 5" xfId="1502"/>
    <cellStyle name="EYTotal 2 2_Subsidy" xfId="1503"/>
    <cellStyle name="EYTotal 2 3" xfId="1504"/>
    <cellStyle name="EYTotal 2 3 10" xfId="1505"/>
    <cellStyle name="EYTotal 2 3 10 2" xfId="1506"/>
    <cellStyle name="EYTotal 2 3 11" xfId="1507"/>
    <cellStyle name="EYTotal 2 3 12" xfId="1508"/>
    <cellStyle name="EYTotal 2 3 13" xfId="1509"/>
    <cellStyle name="EYTotal 2 3 2" xfId="1510"/>
    <cellStyle name="EYTotal 2 3 2 2" xfId="1511"/>
    <cellStyle name="EYTotal 2 3 2 2 2" xfId="1512"/>
    <cellStyle name="EYTotal 2 3 2 2 2 2" xfId="1513"/>
    <cellStyle name="EYTotal 2 3 2 2 2 3" xfId="1514"/>
    <cellStyle name="EYTotal 2 3 2 2 2 4" xfId="1515"/>
    <cellStyle name="EYTotal 2 3 2 2 2 5" xfId="1516"/>
    <cellStyle name="EYTotal 2 3 2 2 3" xfId="1517"/>
    <cellStyle name="EYTotal 2 3 2 2 3 2" xfId="1518"/>
    <cellStyle name="EYTotal 2 3 2 2 4" xfId="1519"/>
    <cellStyle name="EYTotal 2 3 2 2 5" xfId="1520"/>
    <cellStyle name="EYTotal 2 3 2 2 6" xfId="1521"/>
    <cellStyle name="EYTotal 2 3 2 3" xfId="1522"/>
    <cellStyle name="EYTotal 2 3 2 3 2" xfId="1523"/>
    <cellStyle name="EYTotal 2 3 2 3 3" xfId="1524"/>
    <cellStyle name="EYTotal 2 3 2 3 4" xfId="1525"/>
    <cellStyle name="EYTotal 2 3 2 3 5" xfId="1526"/>
    <cellStyle name="EYTotal 2 3 2 4" xfId="1527"/>
    <cellStyle name="EYTotal 2 3 2 4 2" xfId="1528"/>
    <cellStyle name="EYTotal 2 3 2 5" xfId="1529"/>
    <cellStyle name="EYTotal 2 3 2 6" xfId="1530"/>
    <cellStyle name="EYTotal 2 3 2 7" xfId="1531"/>
    <cellStyle name="EYTotal 2 3 2_Subsidy" xfId="1532"/>
    <cellStyle name="EYTotal 2 3 3" xfId="1533"/>
    <cellStyle name="EYTotal 2 3 3 2" xfId="1534"/>
    <cellStyle name="EYTotal 2 3 3 2 2" xfId="1535"/>
    <cellStyle name="EYTotal 2 3 3 2 3" xfId="1536"/>
    <cellStyle name="EYTotal 2 3 3 2 4" xfId="1537"/>
    <cellStyle name="EYTotal 2 3 3 2 5" xfId="1538"/>
    <cellStyle name="EYTotal 2 3 3 3" xfId="1539"/>
    <cellStyle name="EYTotal 2 3 3 3 2" xfId="1540"/>
    <cellStyle name="EYTotal 2 3 3 4" xfId="1541"/>
    <cellStyle name="EYTotal 2 3 3 5" xfId="1542"/>
    <cellStyle name="EYTotal 2 3 3 6" xfId="1543"/>
    <cellStyle name="EYTotal 2 3 4" xfId="1544"/>
    <cellStyle name="EYTotal 2 3 4 2" xfId="1545"/>
    <cellStyle name="EYTotal 2 3 4 2 2" xfId="1546"/>
    <cellStyle name="EYTotal 2 3 4 2 3" xfId="1547"/>
    <cellStyle name="EYTotal 2 3 4 2 4" xfId="1548"/>
    <cellStyle name="EYTotal 2 3 4 2 5" xfId="1549"/>
    <cellStyle name="EYTotal 2 3 4 3" xfId="1550"/>
    <cellStyle name="EYTotal 2 3 4 3 2" xfId="1551"/>
    <cellStyle name="EYTotal 2 3 4 4" xfId="1552"/>
    <cellStyle name="EYTotal 2 3 4 5" xfId="1553"/>
    <cellStyle name="EYTotal 2 3 4 6" xfId="1554"/>
    <cellStyle name="EYTotal 2 3 5" xfId="1555"/>
    <cellStyle name="EYTotal 2 3 5 2" xfId="1556"/>
    <cellStyle name="EYTotal 2 3 5 2 2" xfId="1557"/>
    <cellStyle name="EYTotal 2 3 5 2 3" xfId="1558"/>
    <cellStyle name="EYTotal 2 3 5 2 4" xfId="1559"/>
    <cellStyle name="EYTotal 2 3 5 2 5" xfId="1560"/>
    <cellStyle name="EYTotal 2 3 5 3" xfId="1561"/>
    <cellStyle name="EYTotal 2 3 5 3 2" xfId="1562"/>
    <cellStyle name="EYTotal 2 3 5 4" xfId="1563"/>
    <cellStyle name="EYTotal 2 3 5 5" xfId="1564"/>
    <cellStyle name="EYTotal 2 3 5 6" xfId="1565"/>
    <cellStyle name="EYTotal 2 3 6" xfId="1566"/>
    <cellStyle name="EYTotal 2 3 6 2" xfId="1567"/>
    <cellStyle name="EYTotal 2 3 6 2 2" xfId="1568"/>
    <cellStyle name="EYTotal 2 3 6 2 3" xfId="1569"/>
    <cellStyle name="EYTotal 2 3 6 2 4" xfId="1570"/>
    <cellStyle name="EYTotal 2 3 6 2 5" xfId="1571"/>
    <cellStyle name="EYTotal 2 3 6 3" xfId="1572"/>
    <cellStyle name="EYTotal 2 3 6 3 2" xfId="1573"/>
    <cellStyle name="EYTotal 2 3 6 4" xfId="1574"/>
    <cellStyle name="EYTotal 2 3 6 5" xfId="1575"/>
    <cellStyle name="EYTotal 2 3 6 6" xfId="1576"/>
    <cellStyle name="EYTotal 2 3 7" xfId="1577"/>
    <cellStyle name="EYTotal 2 3 7 2" xfId="1578"/>
    <cellStyle name="EYTotal 2 3 7 2 2" xfId="1579"/>
    <cellStyle name="EYTotal 2 3 7 2 3" xfId="1580"/>
    <cellStyle name="EYTotal 2 3 7 2 4" xfId="1581"/>
    <cellStyle name="EYTotal 2 3 7 2 5" xfId="1582"/>
    <cellStyle name="EYTotal 2 3 7 3" xfId="1583"/>
    <cellStyle name="EYTotal 2 3 7 3 2" xfId="1584"/>
    <cellStyle name="EYTotal 2 3 7 4" xfId="1585"/>
    <cellStyle name="EYTotal 2 3 7 5" xfId="1586"/>
    <cellStyle name="EYTotal 2 3 7 6" xfId="1587"/>
    <cellStyle name="EYTotal 2 3 8" xfId="1588"/>
    <cellStyle name="EYTotal 2 3 8 2" xfId="1589"/>
    <cellStyle name="EYTotal 2 3 8 2 2" xfId="1590"/>
    <cellStyle name="EYTotal 2 3 8 2 3" xfId="1591"/>
    <cellStyle name="EYTotal 2 3 8 2 4" xfId="1592"/>
    <cellStyle name="EYTotal 2 3 8 2 5" xfId="1593"/>
    <cellStyle name="EYTotal 2 3 8 3" xfId="1594"/>
    <cellStyle name="EYTotal 2 3 8 3 2" xfId="1595"/>
    <cellStyle name="EYTotal 2 3 8 4" xfId="1596"/>
    <cellStyle name="EYTotal 2 3 8 5" xfId="1597"/>
    <cellStyle name="EYTotal 2 3 8 6" xfId="1598"/>
    <cellStyle name="EYTotal 2 3 9" xfId="1599"/>
    <cellStyle name="EYTotal 2 3 9 2" xfId="1600"/>
    <cellStyle name="EYTotal 2 3 9 3" xfId="1601"/>
    <cellStyle name="EYTotal 2 3 9 4" xfId="1602"/>
    <cellStyle name="EYTotal 2 3 9 5" xfId="1603"/>
    <cellStyle name="EYTotal 2 3_Subsidy" xfId="1604"/>
    <cellStyle name="EYTotal 2 4" xfId="1605"/>
    <cellStyle name="EYTotal 2 4 10" xfId="1606"/>
    <cellStyle name="EYTotal 2 4 10 2" xfId="1607"/>
    <cellStyle name="EYTotal 2 4 11" xfId="1608"/>
    <cellStyle name="EYTotal 2 4 12" xfId="1609"/>
    <cellStyle name="EYTotal 2 4 13" xfId="1610"/>
    <cellStyle name="EYTotal 2 4 2" xfId="1611"/>
    <cellStyle name="EYTotal 2 4 2 2" xfId="1612"/>
    <cellStyle name="EYTotal 2 4 2 2 2" xfId="1613"/>
    <cellStyle name="EYTotal 2 4 2 2 2 2" xfId="1614"/>
    <cellStyle name="EYTotal 2 4 2 2 2 3" xfId="1615"/>
    <cellStyle name="EYTotal 2 4 2 2 2 4" xfId="1616"/>
    <cellStyle name="EYTotal 2 4 2 2 2 5" xfId="1617"/>
    <cellStyle name="EYTotal 2 4 2 2 3" xfId="1618"/>
    <cellStyle name="EYTotal 2 4 2 2 3 2" xfId="1619"/>
    <cellStyle name="EYTotal 2 4 2 2 4" xfId="1620"/>
    <cellStyle name="EYTotal 2 4 2 2 5" xfId="1621"/>
    <cellStyle name="EYTotal 2 4 2 2 6" xfId="1622"/>
    <cellStyle name="EYTotal 2 4 2 3" xfId="1623"/>
    <cellStyle name="EYTotal 2 4 2 3 2" xfId="1624"/>
    <cellStyle name="EYTotal 2 4 2 3 3" xfId="1625"/>
    <cellStyle name="EYTotal 2 4 2 3 4" xfId="1626"/>
    <cellStyle name="EYTotal 2 4 2 3 5" xfId="1627"/>
    <cellStyle name="EYTotal 2 4 2 4" xfId="1628"/>
    <cellStyle name="EYTotal 2 4 2 4 2" xfId="1629"/>
    <cellStyle name="EYTotal 2 4 2 5" xfId="1630"/>
    <cellStyle name="EYTotal 2 4 2 6" xfId="1631"/>
    <cellStyle name="EYTotal 2 4 2 7" xfId="1632"/>
    <cellStyle name="EYTotal 2 4 2_Subsidy" xfId="1633"/>
    <cellStyle name="EYTotal 2 4 3" xfId="1634"/>
    <cellStyle name="EYTotal 2 4 3 2" xfId="1635"/>
    <cellStyle name="EYTotal 2 4 3 2 2" xfId="1636"/>
    <cellStyle name="EYTotal 2 4 3 2 3" xfId="1637"/>
    <cellStyle name="EYTotal 2 4 3 2 4" xfId="1638"/>
    <cellStyle name="EYTotal 2 4 3 2 5" xfId="1639"/>
    <cellStyle name="EYTotal 2 4 3 3" xfId="1640"/>
    <cellStyle name="EYTotal 2 4 3 3 2" xfId="1641"/>
    <cellStyle name="EYTotal 2 4 3 4" xfId="1642"/>
    <cellStyle name="EYTotal 2 4 3 5" xfId="1643"/>
    <cellStyle name="EYTotal 2 4 3 6" xfId="1644"/>
    <cellStyle name="EYTotal 2 4 4" xfId="1645"/>
    <cellStyle name="EYTotal 2 4 4 2" xfId="1646"/>
    <cellStyle name="EYTotal 2 4 4 2 2" xfId="1647"/>
    <cellStyle name="EYTotal 2 4 4 2 3" xfId="1648"/>
    <cellStyle name="EYTotal 2 4 4 2 4" xfId="1649"/>
    <cellStyle name="EYTotal 2 4 4 2 5" xfId="1650"/>
    <cellStyle name="EYTotal 2 4 4 3" xfId="1651"/>
    <cellStyle name="EYTotal 2 4 4 3 2" xfId="1652"/>
    <cellStyle name="EYTotal 2 4 4 4" xfId="1653"/>
    <cellStyle name="EYTotal 2 4 4 5" xfId="1654"/>
    <cellStyle name="EYTotal 2 4 4 6" xfId="1655"/>
    <cellStyle name="EYTotal 2 4 5" xfId="1656"/>
    <cellStyle name="EYTotal 2 4 5 2" xfId="1657"/>
    <cellStyle name="EYTotal 2 4 5 2 2" xfId="1658"/>
    <cellStyle name="EYTotal 2 4 5 2 3" xfId="1659"/>
    <cellStyle name="EYTotal 2 4 5 2 4" xfId="1660"/>
    <cellStyle name="EYTotal 2 4 5 2 5" xfId="1661"/>
    <cellStyle name="EYTotal 2 4 5 3" xfId="1662"/>
    <cellStyle name="EYTotal 2 4 5 3 2" xfId="1663"/>
    <cellStyle name="EYTotal 2 4 5 4" xfId="1664"/>
    <cellStyle name="EYTotal 2 4 5 5" xfId="1665"/>
    <cellStyle name="EYTotal 2 4 5 6" xfId="1666"/>
    <cellStyle name="EYTotal 2 4 6" xfId="1667"/>
    <cellStyle name="EYTotal 2 4 6 2" xfId="1668"/>
    <cellStyle name="EYTotal 2 4 6 2 2" xfId="1669"/>
    <cellStyle name="EYTotal 2 4 6 2 3" xfId="1670"/>
    <cellStyle name="EYTotal 2 4 6 2 4" xfId="1671"/>
    <cellStyle name="EYTotal 2 4 6 2 5" xfId="1672"/>
    <cellStyle name="EYTotal 2 4 6 3" xfId="1673"/>
    <cellStyle name="EYTotal 2 4 6 3 2" xfId="1674"/>
    <cellStyle name="EYTotal 2 4 6 4" xfId="1675"/>
    <cellStyle name="EYTotal 2 4 6 5" xfId="1676"/>
    <cellStyle name="EYTotal 2 4 6 6" xfId="1677"/>
    <cellStyle name="EYTotal 2 4 7" xfId="1678"/>
    <cellStyle name="EYTotal 2 4 7 2" xfId="1679"/>
    <cellStyle name="EYTotal 2 4 7 2 2" xfId="1680"/>
    <cellStyle name="EYTotal 2 4 7 2 3" xfId="1681"/>
    <cellStyle name="EYTotal 2 4 7 2 4" xfId="1682"/>
    <cellStyle name="EYTotal 2 4 7 2 5" xfId="1683"/>
    <cellStyle name="EYTotal 2 4 7 3" xfId="1684"/>
    <cellStyle name="EYTotal 2 4 7 3 2" xfId="1685"/>
    <cellStyle name="EYTotal 2 4 7 4" xfId="1686"/>
    <cellStyle name="EYTotal 2 4 7 5" xfId="1687"/>
    <cellStyle name="EYTotal 2 4 7 6" xfId="1688"/>
    <cellStyle name="EYTotal 2 4 8" xfId="1689"/>
    <cellStyle name="EYTotal 2 4 8 2" xfId="1690"/>
    <cellStyle name="EYTotal 2 4 8 2 2" xfId="1691"/>
    <cellStyle name="EYTotal 2 4 8 2 3" xfId="1692"/>
    <cellStyle name="EYTotal 2 4 8 2 4" xfId="1693"/>
    <cellStyle name="EYTotal 2 4 8 2 5" xfId="1694"/>
    <cellStyle name="EYTotal 2 4 8 3" xfId="1695"/>
    <cellStyle name="EYTotal 2 4 8 3 2" xfId="1696"/>
    <cellStyle name="EYTotal 2 4 8 4" xfId="1697"/>
    <cellStyle name="EYTotal 2 4 8 5" xfId="1698"/>
    <cellStyle name="EYTotal 2 4 8 6" xfId="1699"/>
    <cellStyle name="EYTotal 2 4 9" xfId="1700"/>
    <cellStyle name="EYTotal 2 4 9 2" xfId="1701"/>
    <cellStyle name="EYTotal 2 4 9 3" xfId="1702"/>
    <cellStyle name="EYTotal 2 4 9 4" xfId="1703"/>
    <cellStyle name="EYTotal 2 4 9 5" xfId="1704"/>
    <cellStyle name="EYTotal 2 4_Subsidy" xfId="1705"/>
    <cellStyle name="EYTotal 2 5" xfId="1706"/>
    <cellStyle name="EYTotal 2 5 10" xfId="1707"/>
    <cellStyle name="EYTotal 2 5 10 2" xfId="1708"/>
    <cellStyle name="EYTotal 2 5 11" xfId="1709"/>
    <cellStyle name="EYTotal 2 5 12" xfId="1710"/>
    <cellStyle name="EYTotal 2 5 13" xfId="1711"/>
    <cellStyle name="EYTotal 2 5 2" xfId="1712"/>
    <cellStyle name="EYTotal 2 5 2 2" xfId="1713"/>
    <cellStyle name="EYTotal 2 5 2 2 2" xfId="1714"/>
    <cellStyle name="EYTotal 2 5 2 2 2 2" xfId="1715"/>
    <cellStyle name="EYTotal 2 5 2 2 2 3" xfId="1716"/>
    <cellStyle name="EYTotal 2 5 2 2 2 4" xfId="1717"/>
    <cellStyle name="EYTotal 2 5 2 2 2 5" xfId="1718"/>
    <cellStyle name="EYTotal 2 5 2 2 3" xfId="1719"/>
    <cellStyle name="EYTotal 2 5 2 2 3 2" xfId="1720"/>
    <cellStyle name="EYTotal 2 5 2 2 4" xfId="1721"/>
    <cellStyle name="EYTotal 2 5 2 2 5" xfId="1722"/>
    <cellStyle name="EYTotal 2 5 2 2 6" xfId="1723"/>
    <cellStyle name="EYTotal 2 5 2 3" xfId="1724"/>
    <cellStyle name="EYTotal 2 5 2 3 2" xfId="1725"/>
    <cellStyle name="EYTotal 2 5 2 3 3" xfId="1726"/>
    <cellStyle name="EYTotal 2 5 2 3 4" xfId="1727"/>
    <cellStyle name="EYTotal 2 5 2 3 5" xfId="1728"/>
    <cellStyle name="EYTotal 2 5 2 4" xfId="1729"/>
    <cellStyle name="EYTotal 2 5 2 4 2" xfId="1730"/>
    <cellStyle name="EYTotal 2 5 2 5" xfId="1731"/>
    <cellStyle name="EYTotal 2 5 2 6" xfId="1732"/>
    <cellStyle name="EYTotal 2 5 2 7" xfId="1733"/>
    <cellStyle name="EYTotal 2 5 2_Subsidy" xfId="1734"/>
    <cellStyle name="EYTotal 2 5 3" xfId="1735"/>
    <cellStyle name="EYTotal 2 5 3 2" xfId="1736"/>
    <cellStyle name="EYTotal 2 5 3 2 2" xfId="1737"/>
    <cellStyle name="EYTotal 2 5 3 2 3" xfId="1738"/>
    <cellStyle name="EYTotal 2 5 3 2 4" xfId="1739"/>
    <cellStyle name="EYTotal 2 5 3 2 5" xfId="1740"/>
    <cellStyle name="EYTotal 2 5 3 3" xfId="1741"/>
    <cellStyle name="EYTotal 2 5 3 3 2" xfId="1742"/>
    <cellStyle name="EYTotal 2 5 3 4" xfId="1743"/>
    <cellStyle name="EYTotal 2 5 3 5" xfId="1744"/>
    <cellStyle name="EYTotal 2 5 3 6" xfId="1745"/>
    <cellStyle name="EYTotal 2 5 4" xfId="1746"/>
    <cellStyle name="EYTotal 2 5 4 2" xfId="1747"/>
    <cellStyle name="EYTotal 2 5 4 2 2" xfId="1748"/>
    <cellStyle name="EYTotal 2 5 4 2 3" xfId="1749"/>
    <cellStyle name="EYTotal 2 5 4 2 4" xfId="1750"/>
    <cellStyle name="EYTotal 2 5 4 2 5" xfId="1751"/>
    <cellStyle name="EYTotal 2 5 4 3" xfId="1752"/>
    <cellStyle name="EYTotal 2 5 4 3 2" xfId="1753"/>
    <cellStyle name="EYTotal 2 5 4 4" xfId="1754"/>
    <cellStyle name="EYTotal 2 5 4 5" xfId="1755"/>
    <cellStyle name="EYTotal 2 5 4 6" xfId="1756"/>
    <cellStyle name="EYTotal 2 5 5" xfId="1757"/>
    <cellStyle name="EYTotal 2 5 5 2" xfId="1758"/>
    <cellStyle name="EYTotal 2 5 5 2 2" xfId="1759"/>
    <cellStyle name="EYTotal 2 5 5 2 3" xfId="1760"/>
    <cellStyle name="EYTotal 2 5 5 2 4" xfId="1761"/>
    <cellStyle name="EYTotal 2 5 5 2 5" xfId="1762"/>
    <cellStyle name="EYTotal 2 5 5 3" xfId="1763"/>
    <cellStyle name="EYTotal 2 5 5 3 2" xfId="1764"/>
    <cellStyle name="EYTotal 2 5 5 4" xfId="1765"/>
    <cellStyle name="EYTotal 2 5 5 5" xfId="1766"/>
    <cellStyle name="EYTotal 2 5 5 6" xfId="1767"/>
    <cellStyle name="EYTotal 2 5 6" xfId="1768"/>
    <cellStyle name="EYTotal 2 5 6 2" xfId="1769"/>
    <cellStyle name="EYTotal 2 5 6 2 2" xfId="1770"/>
    <cellStyle name="EYTotal 2 5 6 2 3" xfId="1771"/>
    <cellStyle name="EYTotal 2 5 6 2 4" xfId="1772"/>
    <cellStyle name="EYTotal 2 5 6 2 5" xfId="1773"/>
    <cellStyle name="EYTotal 2 5 6 3" xfId="1774"/>
    <cellStyle name="EYTotal 2 5 6 3 2" xfId="1775"/>
    <cellStyle name="EYTotal 2 5 6 4" xfId="1776"/>
    <cellStyle name="EYTotal 2 5 6 5" xfId="1777"/>
    <cellStyle name="EYTotal 2 5 6 6" xfId="1778"/>
    <cellStyle name="EYTotal 2 5 7" xfId="1779"/>
    <cellStyle name="EYTotal 2 5 7 2" xfId="1780"/>
    <cellStyle name="EYTotal 2 5 7 2 2" xfId="1781"/>
    <cellStyle name="EYTotal 2 5 7 2 3" xfId="1782"/>
    <cellStyle name="EYTotal 2 5 7 2 4" xfId="1783"/>
    <cellStyle name="EYTotal 2 5 7 2 5" xfId="1784"/>
    <cellStyle name="EYTotal 2 5 7 3" xfId="1785"/>
    <cellStyle name="EYTotal 2 5 7 3 2" xfId="1786"/>
    <cellStyle name="EYTotal 2 5 7 4" xfId="1787"/>
    <cellStyle name="EYTotal 2 5 7 5" xfId="1788"/>
    <cellStyle name="EYTotal 2 5 7 6" xfId="1789"/>
    <cellStyle name="EYTotal 2 5 8" xfId="1790"/>
    <cellStyle name="EYTotal 2 5 8 2" xfId="1791"/>
    <cellStyle name="EYTotal 2 5 8 2 2" xfId="1792"/>
    <cellStyle name="EYTotal 2 5 8 2 3" xfId="1793"/>
    <cellStyle name="EYTotal 2 5 8 2 4" xfId="1794"/>
    <cellStyle name="EYTotal 2 5 8 2 5" xfId="1795"/>
    <cellStyle name="EYTotal 2 5 8 3" xfId="1796"/>
    <cellStyle name="EYTotal 2 5 8 3 2" xfId="1797"/>
    <cellStyle name="EYTotal 2 5 8 4" xfId="1798"/>
    <cellStyle name="EYTotal 2 5 8 5" xfId="1799"/>
    <cellStyle name="EYTotal 2 5 8 6" xfId="1800"/>
    <cellStyle name="EYTotal 2 5 9" xfId="1801"/>
    <cellStyle name="EYTotal 2 5 9 2" xfId="1802"/>
    <cellStyle name="EYTotal 2 5 9 3" xfId="1803"/>
    <cellStyle name="EYTotal 2 5 9 4" xfId="1804"/>
    <cellStyle name="EYTotal 2 5 9 5" xfId="1805"/>
    <cellStyle name="EYTotal 2 5_Subsidy" xfId="1806"/>
    <cellStyle name="EYTotal 2 6" xfId="1807"/>
    <cellStyle name="EYTotal 2 6 2" xfId="1808"/>
    <cellStyle name="EYTotal 2 6 2 2" xfId="1809"/>
    <cellStyle name="EYTotal 2 6 2 2 2" xfId="1810"/>
    <cellStyle name="EYTotal 2 6 2 2 3" xfId="1811"/>
    <cellStyle name="EYTotal 2 6 2 2 4" xfId="1812"/>
    <cellStyle name="EYTotal 2 6 2 2 5" xfId="1813"/>
    <cellStyle name="EYTotal 2 6 2 3" xfId="1814"/>
    <cellStyle name="EYTotal 2 6 2 3 2" xfId="1815"/>
    <cellStyle name="EYTotal 2 6 2 4" xfId="1816"/>
    <cellStyle name="EYTotal 2 6 2 5" xfId="1817"/>
    <cellStyle name="EYTotal 2 6 2 6" xfId="1818"/>
    <cellStyle name="EYTotal 2 6 3" xfId="1819"/>
    <cellStyle name="EYTotal 2 6 3 2" xfId="1820"/>
    <cellStyle name="EYTotal 2 6 3 3" xfId="1821"/>
    <cellStyle name="EYTotal 2 6 3 4" xfId="1822"/>
    <cellStyle name="EYTotal 2 6 3 5" xfId="1823"/>
    <cellStyle name="EYTotal 2 6 4" xfId="1824"/>
    <cellStyle name="EYTotal 2 6 4 2" xfId="1825"/>
    <cellStyle name="EYTotal 2 6 5" xfId="1826"/>
    <cellStyle name="EYTotal 2 6 6" xfId="1827"/>
    <cellStyle name="EYTotal 2 6 7" xfId="1828"/>
    <cellStyle name="EYTotal 2 6_Subsidy" xfId="1829"/>
    <cellStyle name="EYTotal 2 7" xfId="1830"/>
    <cellStyle name="EYTotal 2 7 2" xfId="1831"/>
    <cellStyle name="EYTotal 2 7 2 2" xfId="1832"/>
    <cellStyle name="EYTotal 2 7 2 3" xfId="1833"/>
    <cellStyle name="EYTotal 2 7 2 4" xfId="1834"/>
    <cellStyle name="EYTotal 2 7 2 5" xfId="1835"/>
    <cellStyle name="EYTotal 2 7 3" xfId="1836"/>
    <cellStyle name="EYTotal 2 7 3 2" xfId="1837"/>
    <cellStyle name="EYTotal 2 7 4" xfId="1838"/>
    <cellStyle name="EYTotal 2 7 5" xfId="1839"/>
    <cellStyle name="EYTotal 2 7 6" xfId="1840"/>
    <cellStyle name="EYTotal 2 8" xfId="1841"/>
    <cellStyle name="EYTotal 2 8 2" xfId="1842"/>
    <cellStyle name="EYTotal 2 8 2 2" xfId="1843"/>
    <cellStyle name="EYTotal 2 8 2 3" xfId="1844"/>
    <cellStyle name="EYTotal 2 8 2 4" xfId="1845"/>
    <cellStyle name="EYTotal 2 8 2 5" xfId="1846"/>
    <cellStyle name="EYTotal 2 8 3" xfId="1847"/>
    <cellStyle name="EYTotal 2 8 3 2" xfId="1848"/>
    <cellStyle name="EYTotal 2 8 4" xfId="1849"/>
    <cellStyle name="EYTotal 2 8 5" xfId="1850"/>
    <cellStyle name="EYTotal 2 8 6" xfId="1851"/>
    <cellStyle name="EYTotal 2 9" xfId="1852"/>
    <cellStyle name="EYTotal 2 9 2" xfId="1853"/>
    <cellStyle name="EYTotal 2 9 2 2" xfId="1854"/>
    <cellStyle name="EYTotal 2 9 2 3" xfId="1855"/>
    <cellStyle name="EYTotal 2 9 2 4" xfId="1856"/>
    <cellStyle name="EYTotal 2 9 2 5" xfId="1857"/>
    <cellStyle name="EYTotal 2 9 3" xfId="1858"/>
    <cellStyle name="EYTotal 2 9 3 2" xfId="1859"/>
    <cellStyle name="EYTotal 2 9 4" xfId="1860"/>
    <cellStyle name="EYTotal 2 9 5" xfId="1861"/>
    <cellStyle name="EYTotal 2 9 6" xfId="1862"/>
    <cellStyle name="EYTotal 2_ST" xfId="1863"/>
    <cellStyle name="EYTotal 3" xfId="1864"/>
    <cellStyle name="EYTotal 3 10" xfId="1865"/>
    <cellStyle name="EYTotal 3 10 2" xfId="1866"/>
    <cellStyle name="EYTotal 3 11" xfId="1867"/>
    <cellStyle name="EYTotal 3 12" xfId="1868"/>
    <cellStyle name="EYTotal 3 13" xfId="1869"/>
    <cellStyle name="EYTotal 3 2" xfId="1870"/>
    <cellStyle name="EYTotal 3 2 2" xfId="1871"/>
    <cellStyle name="EYTotal 3 2 2 2" xfId="1872"/>
    <cellStyle name="EYTotal 3 2 2 2 2" xfId="1873"/>
    <cellStyle name="EYTotal 3 2 2 2 3" xfId="1874"/>
    <cellStyle name="EYTotal 3 2 2 2 4" xfId="1875"/>
    <cellStyle name="EYTotal 3 2 2 2 5" xfId="1876"/>
    <cellStyle name="EYTotal 3 2 2 3" xfId="1877"/>
    <cellStyle name="EYTotal 3 2 2 3 2" xfId="1878"/>
    <cellStyle name="EYTotal 3 2 2 4" xfId="1879"/>
    <cellStyle name="EYTotal 3 2 2 5" xfId="1880"/>
    <cellStyle name="EYTotal 3 2 2 6" xfId="1881"/>
    <cellStyle name="EYTotal 3 2 3" xfId="1882"/>
    <cellStyle name="EYTotal 3 2 3 2" xfId="1883"/>
    <cellStyle name="EYTotal 3 2 3 3" xfId="1884"/>
    <cellStyle name="EYTotal 3 2 3 4" xfId="1885"/>
    <cellStyle name="EYTotal 3 2 3 5" xfId="1886"/>
    <cellStyle name="EYTotal 3 2 4" xfId="1887"/>
    <cellStyle name="EYTotal 3 2 4 2" xfId="1888"/>
    <cellStyle name="EYTotal 3 2 5" xfId="1889"/>
    <cellStyle name="EYTotal 3 2 6" xfId="1890"/>
    <cellStyle name="EYTotal 3 2 7" xfId="1891"/>
    <cellStyle name="EYTotal 3 2_Subsidy" xfId="1892"/>
    <cellStyle name="EYTotal 3 3" xfId="1893"/>
    <cellStyle name="EYTotal 3 3 2" xfId="1894"/>
    <cellStyle name="EYTotal 3 3 2 2" xfId="1895"/>
    <cellStyle name="EYTotal 3 3 2 3" xfId="1896"/>
    <cellStyle name="EYTotal 3 3 2 4" xfId="1897"/>
    <cellStyle name="EYTotal 3 3 2 5" xfId="1898"/>
    <cellStyle name="EYTotal 3 3 3" xfId="1899"/>
    <cellStyle name="EYTotal 3 3 3 2" xfId="1900"/>
    <cellStyle name="EYTotal 3 3 4" xfId="1901"/>
    <cellStyle name="EYTotal 3 3 5" xfId="1902"/>
    <cellStyle name="EYTotal 3 3 6" xfId="1903"/>
    <cellStyle name="EYTotal 3 4" xfId="1904"/>
    <cellStyle name="EYTotal 3 4 2" xfId="1905"/>
    <cellStyle name="EYTotal 3 4 2 2" xfId="1906"/>
    <cellStyle name="EYTotal 3 4 2 3" xfId="1907"/>
    <cellStyle name="EYTotal 3 4 2 4" xfId="1908"/>
    <cellStyle name="EYTotal 3 4 2 5" xfId="1909"/>
    <cellStyle name="EYTotal 3 4 3" xfId="1910"/>
    <cellStyle name="EYTotal 3 4 3 2" xfId="1911"/>
    <cellStyle name="EYTotal 3 4 4" xfId="1912"/>
    <cellStyle name="EYTotal 3 4 5" xfId="1913"/>
    <cellStyle name="EYTotal 3 4 6" xfId="1914"/>
    <cellStyle name="EYTotal 3 5" xfId="1915"/>
    <cellStyle name="EYTotal 3 5 2" xfId="1916"/>
    <cellStyle name="EYTotal 3 5 2 2" xfId="1917"/>
    <cellStyle name="EYTotal 3 5 2 3" xfId="1918"/>
    <cellStyle name="EYTotal 3 5 2 4" xfId="1919"/>
    <cellStyle name="EYTotal 3 5 2 5" xfId="1920"/>
    <cellStyle name="EYTotal 3 5 3" xfId="1921"/>
    <cellStyle name="EYTotal 3 5 3 2" xfId="1922"/>
    <cellStyle name="EYTotal 3 5 4" xfId="1923"/>
    <cellStyle name="EYTotal 3 5 5" xfId="1924"/>
    <cellStyle name="EYTotal 3 5 6" xfId="1925"/>
    <cellStyle name="EYTotal 3 6" xfId="1926"/>
    <cellStyle name="EYTotal 3 6 2" xfId="1927"/>
    <cellStyle name="EYTotal 3 6 2 2" xfId="1928"/>
    <cellStyle name="EYTotal 3 6 2 3" xfId="1929"/>
    <cellStyle name="EYTotal 3 6 2 4" xfId="1930"/>
    <cellStyle name="EYTotal 3 6 2 5" xfId="1931"/>
    <cellStyle name="EYTotal 3 6 3" xfId="1932"/>
    <cellStyle name="EYTotal 3 6 3 2" xfId="1933"/>
    <cellStyle name="EYTotal 3 6 4" xfId="1934"/>
    <cellStyle name="EYTotal 3 6 5" xfId="1935"/>
    <cellStyle name="EYTotal 3 6 6" xfId="1936"/>
    <cellStyle name="EYTotal 3 7" xfId="1937"/>
    <cellStyle name="EYTotal 3 7 2" xfId="1938"/>
    <cellStyle name="EYTotal 3 7 2 2" xfId="1939"/>
    <cellStyle name="EYTotal 3 7 2 3" xfId="1940"/>
    <cellStyle name="EYTotal 3 7 2 4" xfId="1941"/>
    <cellStyle name="EYTotal 3 7 2 5" xfId="1942"/>
    <cellStyle name="EYTotal 3 7 3" xfId="1943"/>
    <cellStyle name="EYTotal 3 7 3 2" xfId="1944"/>
    <cellStyle name="EYTotal 3 7 4" xfId="1945"/>
    <cellStyle name="EYTotal 3 7 5" xfId="1946"/>
    <cellStyle name="EYTotal 3 7 6" xfId="1947"/>
    <cellStyle name="EYTotal 3 8" xfId="1948"/>
    <cellStyle name="EYTotal 3 8 2" xfId="1949"/>
    <cellStyle name="EYTotal 3 8 2 2" xfId="1950"/>
    <cellStyle name="EYTotal 3 8 2 3" xfId="1951"/>
    <cellStyle name="EYTotal 3 8 2 4" xfId="1952"/>
    <cellStyle name="EYTotal 3 8 2 5" xfId="1953"/>
    <cellStyle name="EYTotal 3 8 3" xfId="1954"/>
    <cellStyle name="EYTotal 3 8 3 2" xfId="1955"/>
    <cellStyle name="EYTotal 3 8 4" xfId="1956"/>
    <cellStyle name="EYTotal 3 8 5" xfId="1957"/>
    <cellStyle name="EYTotal 3 8 6" xfId="1958"/>
    <cellStyle name="EYTotal 3 9" xfId="1959"/>
    <cellStyle name="EYTotal 3 9 2" xfId="1960"/>
    <cellStyle name="EYTotal 3 9 3" xfId="1961"/>
    <cellStyle name="EYTotal 3 9 4" xfId="1962"/>
    <cellStyle name="EYTotal 3 9 5" xfId="1963"/>
    <cellStyle name="EYTotal 3_Subsidy" xfId="1964"/>
    <cellStyle name="EYTotal 4" xfId="1965"/>
    <cellStyle name="EYTotal 4 10" xfId="1966"/>
    <cellStyle name="EYTotal 4 10 2" xfId="1967"/>
    <cellStyle name="EYTotal 4 11" xfId="1968"/>
    <cellStyle name="EYTotal 4 12" xfId="1969"/>
    <cellStyle name="EYTotal 4 13" xfId="1970"/>
    <cellStyle name="EYTotal 4 2" xfId="1971"/>
    <cellStyle name="EYTotal 4 2 2" xfId="1972"/>
    <cellStyle name="EYTotal 4 2 2 2" xfId="1973"/>
    <cellStyle name="EYTotal 4 2 2 2 2" xfId="1974"/>
    <cellStyle name="EYTotal 4 2 2 2 3" xfId="1975"/>
    <cellStyle name="EYTotal 4 2 2 2 4" xfId="1976"/>
    <cellStyle name="EYTotal 4 2 2 2 5" xfId="1977"/>
    <cellStyle name="EYTotal 4 2 2 3" xfId="1978"/>
    <cellStyle name="EYTotal 4 2 2 3 2" xfId="1979"/>
    <cellStyle name="EYTotal 4 2 2 4" xfId="1980"/>
    <cellStyle name="EYTotal 4 2 2 5" xfId="1981"/>
    <cellStyle name="EYTotal 4 2 2 6" xfId="1982"/>
    <cellStyle name="EYTotal 4 2 3" xfId="1983"/>
    <cellStyle name="EYTotal 4 2 3 2" xfId="1984"/>
    <cellStyle name="EYTotal 4 2 3 3" xfId="1985"/>
    <cellStyle name="EYTotal 4 2 3 4" xfId="1986"/>
    <cellStyle name="EYTotal 4 2 3 5" xfId="1987"/>
    <cellStyle name="EYTotal 4 2 4" xfId="1988"/>
    <cellStyle name="EYTotal 4 2 4 2" xfId="1989"/>
    <cellStyle name="EYTotal 4 2 5" xfId="1990"/>
    <cellStyle name="EYTotal 4 2 6" xfId="1991"/>
    <cellStyle name="EYTotal 4 2 7" xfId="1992"/>
    <cellStyle name="EYTotal 4 2_Subsidy" xfId="1993"/>
    <cellStyle name="EYTotal 4 3" xfId="1994"/>
    <cellStyle name="EYTotal 4 3 2" xfId="1995"/>
    <cellStyle name="EYTotal 4 3 2 2" xfId="1996"/>
    <cellStyle name="EYTotal 4 3 2 3" xfId="1997"/>
    <cellStyle name="EYTotal 4 3 2 4" xfId="1998"/>
    <cellStyle name="EYTotal 4 3 2 5" xfId="1999"/>
    <cellStyle name="EYTotal 4 3 3" xfId="2000"/>
    <cellStyle name="EYTotal 4 3 3 2" xfId="2001"/>
    <cellStyle name="EYTotal 4 3 4" xfId="2002"/>
    <cellStyle name="EYTotal 4 3 5" xfId="2003"/>
    <cellStyle name="EYTotal 4 3 6" xfId="2004"/>
    <cellStyle name="EYTotal 4 4" xfId="2005"/>
    <cellStyle name="EYTotal 4 4 2" xfId="2006"/>
    <cellStyle name="EYTotal 4 4 2 2" xfId="2007"/>
    <cellStyle name="EYTotal 4 4 2 3" xfId="2008"/>
    <cellStyle name="EYTotal 4 4 2 4" xfId="2009"/>
    <cellStyle name="EYTotal 4 4 2 5" xfId="2010"/>
    <cellStyle name="EYTotal 4 4 3" xfId="2011"/>
    <cellStyle name="EYTotal 4 4 3 2" xfId="2012"/>
    <cellStyle name="EYTotal 4 4 4" xfId="2013"/>
    <cellStyle name="EYTotal 4 4 5" xfId="2014"/>
    <cellStyle name="EYTotal 4 4 6" xfId="2015"/>
    <cellStyle name="EYTotal 4 5" xfId="2016"/>
    <cellStyle name="EYTotal 4 5 2" xfId="2017"/>
    <cellStyle name="EYTotal 4 5 2 2" xfId="2018"/>
    <cellStyle name="EYTotal 4 5 2 3" xfId="2019"/>
    <cellStyle name="EYTotal 4 5 2 4" xfId="2020"/>
    <cellStyle name="EYTotal 4 5 2 5" xfId="2021"/>
    <cellStyle name="EYTotal 4 5 3" xfId="2022"/>
    <cellStyle name="EYTotal 4 5 3 2" xfId="2023"/>
    <cellStyle name="EYTotal 4 5 4" xfId="2024"/>
    <cellStyle name="EYTotal 4 5 5" xfId="2025"/>
    <cellStyle name="EYTotal 4 5 6" xfId="2026"/>
    <cellStyle name="EYTotal 4 6" xfId="2027"/>
    <cellStyle name="EYTotal 4 6 2" xfId="2028"/>
    <cellStyle name="EYTotal 4 6 2 2" xfId="2029"/>
    <cellStyle name="EYTotal 4 6 2 3" xfId="2030"/>
    <cellStyle name="EYTotal 4 6 2 4" xfId="2031"/>
    <cellStyle name="EYTotal 4 6 2 5" xfId="2032"/>
    <cellStyle name="EYTotal 4 6 3" xfId="2033"/>
    <cellStyle name="EYTotal 4 6 3 2" xfId="2034"/>
    <cellStyle name="EYTotal 4 6 4" xfId="2035"/>
    <cellStyle name="EYTotal 4 6 5" xfId="2036"/>
    <cellStyle name="EYTotal 4 6 6" xfId="2037"/>
    <cellStyle name="EYTotal 4 7" xfId="2038"/>
    <cellStyle name="EYTotal 4 7 2" xfId="2039"/>
    <cellStyle name="EYTotal 4 7 2 2" xfId="2040"/>
    <cellStyle name="EYTotal 4 7 2 3" xfId="2041"/>
    <cellStyle name="EYTotal 4 7 2 4" xfId="2042"/>
    <cellStyle name="EYTotal 4 7 2 5" xfId="2043"/>
    <cellStyle name="EYTotal 4 7 3" xfId="2044"/>
    <cellStyle name="EYTotal 4 7 3 2" xfId="2045"/>
    <cellStyle name="EYTotal 4 7 4" xfId="2046"/>
    <cellStyle name="EYTotal 4 7 5" xfId="2047"/>
    <cellStyle name="EYTotal 4 7 6" xfId="2048"/>
    <cellStyle name="EYTotal 4 8" xfId="2049"/>
    <cellStyle name="EYTotal 4 8 2" xfId="2050"/>
    <cellStyle name="EYTotal 4 8 2 2" xfId="2051"/>
    <cellStyle name="EYTotal 4 8 2 3" xfId="2052"/>
    <cellStyle name="EYTotal 4 8 2 4" xfId="2053"/>
    <cellStyle name="EYTotal 4 8 2 5" xfId="2054"/>
    <cellStyle name="EYTotal 4 8 3" xfId="2055"/>
    <cellStyle name="EYTotal 4 8 3 2" xfId="2056"/>
    <cellStyle name="EYTotal 4 8 4" xfId="2057"/>
    <cellStyle name="EYTotal 4 8 5" xfId="2058"/>
    <cellStyle name="EYTotal 4 8 6" xfId="2059"/>
    <cellStyle name="EYTotal 4 9" xfId="2060"/>
    <cellStyle name="EYTotal 4 9 2" xfId="2061"/>
    <cellStyle name="EYTotal 4 9 3" xfId="2062"/>
    <cellStyle name="EYTotal 4 9 4" xfId="2063"/>
    <cellStyle name="EYTotal 4 9 5" xfId="2064"/>
    <cellStyle name="EYTotal 4_Subsidy" xfId="2065"/>
    <cellStyle name="EYTotal 5" xfId="2066"/>
    <cellStyle name="EYTotal 5 10" xfId="2067"/>
    <cellStyle name="EYTotal 5 10 2" xfId="2068"/>
    <cellStyle name="EYTotal 5 11" xfId="2069"/>
    <cellStyle name="EYTotal 5 12" xfId="2070"/>
    <cellStyle name="EYTotal 5 13" xfId="2071"/>
    <cellStyle name="EYTotal 5 2" xfId="2072"/>
    <cellStyle name="EYTotal 5 2 2" xfId="2073"/>
    <cellStyle name="EYTotal 5 2 2 2" xfId="2074"/>
    <cellStyle name="EYTotal 5 2 2 2 2" xfId="2075"/>
    <cellStyle name="EYTotal 5 2 2 2 3" xfId="2076"/>
    <cellStyle name="EYTotal 5 2 2 2 4" xfId="2077"/>
    <cellStyle name="EYTotal 5 2 2 2 5" xfId="2078"/>
    <cellStyle name="EYTotal 5 2 2 3" xfId="2079"/>
    <cellStyle name="EYTotal 5 2 2 3 2" xfId="2080"/>
    <cellStyle name="EYTotal 5 2 2 4" xfId="2081"/>
    <cellStyle name="EYTotal 5 2 2 5" xfId="2082"/>
    <cellStyle name="EYTotal 5 2 2 6" xfId="2083"/>
    <cellStyle name="EYTotal 5 2 3" xfId="2084"/>
    <cellStyle name="EYTotal 5 2 3 2" xfId="2085"/>
    <cellStyle name="EYTotal 5 2 3 3" xfId="2086"/>
    <cellStyle name="EYTotal 5 2 3 4" xfId="2087"/>
    <cellStyle name="EYTotal 5 2 3 5" xfId="2088"/>
    <cellStyle name="EYTotal 5 2 4" xfId="2089"/>
    <cellStyle name="EYTotal 5 2 4 2" xfId="2090"/>
    <cellStyle name="EYTotal 5 2 5" xfId="2091"/>
    <cellStyle name="EYTotal 5 2 6" xfId="2092"/>
    <cellStyle name="EYTotal 5 2 7" xfId="2093"/>
    <cellStyle name="EYTotal 5 2_Subsidy" xfId="2094"/>
    <cellStyle name="EYTotal 5 3" xfId="2095"/>
    <cellStyle name="EYTotal 5 3 2" xfId="2096"/>
    <cellStyle name="EYTotal 5 3 2 2" xfId="2097"/>
    <cellStyle name="EYTotal 5 3 2 3" xfId="2098"/>
    <cellStyle name="EYTotal 5 3 2 4" xfId="2099"/>
    <cellStyle name="EYTotal 5 3 2 5" xfId="2100"/>
    <cellStyle name="EYTotal 5 3 3" xfId="2101"/>
    <cellStyle name="EYTotal 5 3 3 2" xfId="2102"/>
    <cellStyle name="EYTotal 5 3 4" xfId="2103"/>
    <cellStyle name="EYTotal 5 3 5" xfId="2104"/>
    <cellStyle name="EYTotal 5 3 6" xfId="2105"/>
    <cellStyle name="EYTotal 5 4" xfId="2106"/>
    <cellStyle name="EYTotal 5 4 2" xfId="2107"/>
    <cellStyle name="EYTotal 5 4 2 2" xfId="2108"/>
    <cellStyle name="EYTotal 5 4 2 3" xfId="2109"/>
    <cellStyle name="EYTotal 5 4 2 4" xfId="2110"/>
    <cellStyle name="EYTotal 5 4 2 5" xfId="2111"/>
    <cellStyle name="EYTotal 5 4 3" xfId="2112"/>
    <cellStyle name="EYTotal 5 4 3 2" xfId="2113"/>
    <cellStyle name="EYTotal 5 4 4" xfId="2114"/>
    <cellStyle name="EYTotal 5 4 5" xfId="2115"/>
    <cellStyle name="EYTotal 5 4 6" xfId="2116"/>
    <cellStyle name="EYTotal 5 5" xfId="2117"/>
    <cellStyle name="EYTotal 5 5 2" xfId="2118"/>
    <cellStyle name="EYTotal 5 5 2 2" xfId="2119"/>
    <cellStyle name="EYTotal 5 5 2 3" xfId="2120"/>
    <cellStyle name="EYTotal 5 5 2 4" xfId="2121"/>
    <cellStyle name="EYTotal 5 5 2 5" xfId="2122"/>
    <cellStyle name="EYTotal 5 5 3" xfId="2123"/>
    <cellStyle name="EYTotal 5 5 3 2" xfId="2124"/>
    <cellStyle name="EYTotal 5 5 4" xfId="2125"/>
    <cellStyle name="EYTotal 5 5 5" xfId="2126"/>
    <cellStyle name="EYTotal 5 5 6" xfId="2127"/>
    <cellStyle name="EYTotal 5 6" xfId="2128"/>
    <cellStyle name="EYTotal 5 6 2" xfId="2129"/>
    <cellStyle name="EYTotal 5 6 2 2" xfId="2130"/>
    <cellStyle name="EYTotal 5 6 2 3" xfId="2131"/>
    <cellStyle name="EYTotal 5 6 2 4" xfId="2132"/>
    <cellStyle name="EYTotal 5 6 2 5" xfId="2133"/>
    <cellStyle name="EYTotal 5 6 3" xfId="2134"/>
    <cellStyle name="EYTotal 5 6 3 2" xfId="2135"/>
    <cellStyle name="EYTotal 5 6 4" xfId="2136"/>
    <cellStyle name="EYTotal 5 6 5" xfId="2137"/>
    <cellStyle name="EYTotal 5 6 6" xfId="2138"/>
    <cellStyle name="EYTotal 5 7" xfId="2139"/>
    <cellStyle name="EYTotal 5 7 2" xfId="2140"/>
    <cellStyle name="EYTotal 5 7 2 2" xfId="2141"/>
    <cellStyle name="EYTotal 5 7 2 3" xfId="2142"/>
    <cellStyle name="EYTotal 5 7 2 4" xfId="2143"/>
    <cellStyle name="EYTotal 5 7 2 5" xfId="2144"/>
    <cellStyle name="EYTotal 5 7 3" xfId="2145"/>
    <cellStyle name="EYTotal 5 7 3 2" xfId="2146"/>
    <cellStyle name="EYTotal 5 7 4" xfId="2147"/>
    <cellStyle name="EYTotal 5 7 5" xfId="2148"/>
    <cellStyle name="EYTotal 5 7 6" xfId="2149"/>
    <cellStyle name="EYTotal 5 8" xfId="2150"/>
    <cellStyle name="EYTotal 5 8 2" xfId="2151"/>
    <cellStyle name="EYTotal 5 8 2 2" xfId="2152"/>
    <cellStyle name="EYTotal 5 8 2 3" xfId="2153"/>
    <cellStyle name="EYTotal 5 8 2 4" xfId="2154"/>
    <cellStyle name="EYTotal 5 8 2 5" xfId="2155"/>
    <cellStyle name="EYTotal 5 8 3" xfId="2156"/>
    <cellStyle name="EYTotal 5 8 3 2" xfId="2157"/>
    <cellStyle name="EYTotal 5 8 4" xfId="2158"/>
    <cellStyle name="EYTotal 5 8 5" xfId="2159"/>
    <cellStyle name="EYTotal 5 8 6" xfId="2160"/>
    <cellStyle name="EYTotal 5 9" xfId="2161"/>
    <cellStyle name="EYTotal 5 9 2" xfId="2162"/>
    <cellStyle name="EYTotal 5 9 3" xfId="2163"/>
    <cellStyle name="EYTotal 5 9 4" xfId="2164"/>
    <cellStyle name="EYTotal 5 9 5" xfId="2165"/>
    <cellStyle name="EYTotal 5_Subsidy" xfId="2166"/>
    <cellStyle name="EYTotal 6" xfId="2167"/>
    <cellStyle name="EYTotal 6 10" xfId="2168"/>
    <cellStyle name="EYTotal 6 10 2" xfId="2169"/>
    <cellStyle name="EYTotal 6 11" xfId="2170"/>
    <cellStyle name="EYTotal 6 12" xfId="2171"/>
    <cellStyle name="EYTotal 6 13" xfId="2172"/>
    <cellStyle name="EYTotal 6 2" xfId="2173"/>
    <cellStyle name="EYTotal 6 2 2" xfId="2174"/>
    <cellStyle name="EYTotal 6 2 2 2" xfId="2175"/>
    <cellStyle name="EYTotal 6 2 2 2 2" xfId="2176"/>
    <cellStyle name="EYTotal 6 2 2 2 3" xfId="2177"/>
    <cellStyle name="EYTotal 6 2 2 2 4" xfId="2178"/>
    <cellStyle name="EYTotal 6 2 2 2 5" xfId="2179"/>
    <cellStyle name="EYTotal 6 2 2 3" xfId="2180"/>
    <cellStyle name="EYTotal 6 2 2 3 2" xfId="2181"/>
    <cellStyle name="EYTotal 6 2 2 4" xfId="2182"/>
    <cellStyle name="EYTotal 6 2 2 5" xfId="2183"/>
    <cellStyle name="EYTotal 6 2 2 6" xfId="2184"/>
    <cellStyle name="EYTotal 6 2 3" xfId="2185"/>
    <cellStyle name="EYTotal 6 2 3 2" xfId="2186"/>
    <cellStyle name="EYTotal 6 2 3 3" xfId="2187"/>
    <cellStyle name="EYTotal 6 2 3 4" xfId="2188"/>
    <cellStyle name="EYTotal 6 2 3 5" xfId="2189"/>
    <cellStyle name="EYTotal 6 2 4" xfId="2190"/>
    <cellStyle name="EYTotal 6 2 4 2" xfId="2191"/>
    <cellStyle name="EYTotal 6 2 5" xfId="2192"/>
    <cellStyle name="EYTotal 6 2 6" xfId="2193"/>
    <cellStyle name="EYTotal 6 2 7" xfId="2194"/>
    <cellStyle name="EYTotal 6 2_Subsidy" xfId="2195"/>
    <cellStyle name="EYTotal 6 3" xfId="2196"/>
    <cellStyle name="EYTotal 6 3 2" xfId="2197"/>
    <cellStyle name="EYTotal 6 3 2 2" xfId="2198"/>
    <cellStyle name="EYTotal 6 3 2 3" xfId="2199"/>
    <cellStyle name="EYTotal 6 3 2 4" xfId="2200"/>
    <cellStyle name="EYTotal 6 3 2 5" xfId="2201"/>
    <cellStyle name="EYTotal 6 3 3" xfId="2202"/>
    <cellStyle name="EYTotal 6 3 3 2" xfId="2203"/>
    <cellStyle name="EYTotal 6 3 4" xfId="2204"/>
    <cellStyle name="EYTotal 6 3 5" xfId="2205"/>
    <cellStyle name="EYTotal 6 3 6" xfId="2206"/>
    <cellStyle name="EYTotal 6 4" xfId="2207"/>
    <cellStyle name="EYTotal 6 4 2" xfId="2208"/>
    <cellStyle name="EYTotal 6 4 2 2" xfId="2209"/>
    <cellStyle name="EYTotal 6 4 2 3" xfId="2210"/>
    <cellStyle name="EYTotal 6 4 2 4" xfId="2211"/>
    <cellStyle name="EYTotal 6 4 2 5" xfId="2212"/>
    <cellStyle name="EYTotal 6 4 3" xfId="2213"/>
    <cellStyle name="EYTotal 6 4 3 2" xfId="2214"/>
    <cellStyle name="EYTotal 6 4 4" xfId="2215"/>
    <cellStyle name="EYTotal 6 4 5" xfId="2216"/>
    <cellStyle name="EYTotal 6 4 6" xfId="2217"/>
    <cellStyle name="EYTotal 6 5" xfId="2218"/>
    <cellStyle name="EYTotal 6 5 2" xfId="2219"/>
    <cellStyle name="EYTotal 6 5 2 2" xfId="2220"/>
    <cellStyle name="EYTotal 6 5 2 3" xfId="2221"/>
    <cellStyle name="EYTotal 6 5 2 4" xfId="2222"/>
    <cellStyle name="EYTotal 6 5 2 5" xfId="2223"/>
    <cellStyle name="EYTotal 6 5 3" xfId="2224"/>
    <cellStyle name="EYTotal 6 5 3 2" xfId="2225"/>
    <cellStyle name="EYTotal 6 5 4" xfId="2226"/>
    <cellStyle name="EYTotal 6 5 5" xfId="2227"/>
    <cellStyle name="EYTotal 6 5 6" xfId="2228"/>
    <cellStyle name="EYTotal 6 6" xfId="2229"/>
    <cellStyle name="EYTotal 6 6 2" xfId="2230"/>
    <cellStyle name="EYTotal 6 6 2 2" xfId="2231"/>
    <cellStyle name="EYTotal 6 6 2 3" xfId="2232"/>
    <cellStyle name="EYTotal 6 6 2 4" xfId="2233"/>
    <cellStyle name="EYTotal 6 6 2 5" xfId="2234"/>
    <cellStyle name="EYTotal 6 6 3" xfId="2235"/>
    <cellStyle name="EYTotal 6 6 3 2" xfId="2236"/>
    <cellStyle name="EYTotal 6 6 4" xfId="2237"/>
    <cellStyle name="EYTotal 6 6 5" xfId="2238"/>
    <cellStyle name="EYTotal 6 6 6" xfId="2239"/>
    <cellStyle name="EYTotal 6 7" xfId="2240"/>
    <cellStyle name="EYTotal 6 7 2" xfId="2241"/>
    <cellStyle name="EYTotal 6 7 2 2" xfId="2242"/>
    <cellStyle name="EYTotal 6 7 2 3" xfId="2243"/>
    <cellStyle name="EYTotal 6 7 2 4" xfId="2244"/>
    <cellStyle name="EYTotal 6 7 2 5" xfId="2245"/>
    <cellStyle name="EYTotal 6 7 3" xfId="2246"/>
    <cellStyle name="EYTotal 6 7 3 2" xfId="2247"/>
    <cellStyle name="EYTotal 6 7 4" xfId="2248"/>
    <cellStyle name="EYTotal 6 7 5" xfId="2249"/>
    <cellStyle name="EYTotal 6 7 6" xfId="2250"/>
    <cellStyle name="EYTotal 6 8" xfId="2251"/>
    <cellStyle name="EYTotal 6 8 2" xfId="2252"/>
    <cellStyle name="EYTotal 6 8 2 2" xfId="2253"/>
    <cellStyle name="EYTotal 6 8 2 3" xfId="2254"/>
    <cellStyle name="EYTotal 6 8 2 4" xfId="2255"/>
    <cellStyle name="EYTotal 6 8 2 5" xfId="2256"/>
    <cellStyle name="EYTotal 6 8 3" xfId="2257"/>
    <cellStyle name="EYTotal 6 8 3 2" xfId="2258"/>
    <cellStyle name="EYTotal 6 8 4" xfId="2259"/>
    <cellStyle name="EYTotal 6 8 5" xfId="2260"/>
    <cellStyle name="EYTotal 6 8 6" xfId="2261"/>
    <cellStyle name="EYTotal 6 9" xfId="2262"/>
    <cellStyle name="EYTotal 6 9 2" xfId="2263"/>
    <cellStyle name="EYTotal 6 9 3" xfId="2264"/>
    <cellStyle name="EYTotal 6 9 4" xfId="2265"/>
    <cellStyle name="EYTotal 6 9 5" xfId="2266"/>
    <cellStyle name="EYTotal 6_Subsidy" xfId="2267"/>
    <cellStyle name="EYTotal 7" xfId="2268"/>
    <cellStyle name="EYTotal 7 10" xfId="2269"/>
    <cellStyle name="EYTotal 7 10 2" xfId="2270"/>
    <cellStyle name="EYTotal 7 11" xfId="2271"/>
    <cellStyle name="EYTotal 7 12" xfId="2272"/>
    <cellStyle name="EYTotal 7 13" xfId="2273"/>
    <cellStyle name="EYTotal 7 2" xfId="2274"/>
    <cellStyle name="EYTotal 7 2 2" xfId="2275"/>
    <cellStyle name="EYTotal 7 2 2 2" xfId="2276"/>
    <cellStyle name="EYTotal 7 2 2 2 2" xfId="2277"/>
    <cellStyle name="EYTotal 7 2 2 2 3" xfId="2278"/>
    <cellStyle name="EYTotal 7 2 2 2 4" xfId="2279"/>
    <cellStyle name="EYTotal 7 2 2 2 5" xfId="2280"/>
    <cellStyle name="EYTotal 7 2 2 3" xfId="2281"/>
    <cellStyle name="EYTotal 7 2 2 3 2" xfId="2282"/>
    <cellStyle name="EYTotal 7 2 2 4" xfId="2283"/>
    <cellStyle name="EYTotal 7 2 2 5" xfId="2284"/>
    <cellStyle name="EYTotal 7 2 2 6" xfId="2285"/>
    <cellStyle name="EYTotal 7 2 3" xfId="2286"/>
    <cellStyle name="EYTotal 7 2 3 2" xfId="2287"/>
    <cellStyle name="EYTotal 7 2 3 3" xfId="2288"/>
    <cellStyle name="EYTotal 7 2 3 4" xfId="2289"/>
    <cellStyle name="EYTotal 7 2 3 5" xfId="2290"/>
    <cellStyle name="EYTotal 7 2 4" xfId="2291"/>
    <cellStyle name="EYTotal 7 2 4 2" xfId="2292"/>
    <cellStyle name="EYTotal 7 2 5" xfId="2293"/>
    <cellStyle name="EYTotal 7 2 6" xfId="2294"/>
    <cellStyle name="EYTotal 7 2 7" xfId="2295"/>
    <cellStyle name="EYTotal 7 2_Subsidy" xfId="2296"/>
    <cellStyle name="EYTotal 7 3" xfId="2297"/>
    <cellStyle name="EYTotal 7 3 2" xfId="2298"/>
    <cellStyle name="EYTotal 7 3 2 2" xfId="2299"/>
    <cellStyle name="EYTotal 7 3 2 3" xfId="2300"/>
    <cellStyle name="EYTotal 7 3 2 4" xfId="2301"/>
    <cellStyle name="EYTotal 7 3 2 5" xfId="2302"/>
    <cellStyle name="EYTotal 7 3 3" xfId="2303"/>
    <cellStyle name="EYTotal 7 3 3 2" xfId="2304"/>
    <cellStyle name="EYTotal 7 3 4" xfId="2305"/>
    <cellStyle name="EYTotal 7 3 5" xfId="2306"/>
    <cellStyle name="EYTotal 7 3 6" xfId="2307"/>
    <cellStyle name="EYTotal 7 4" xfId="2308"/>
    <cellStyle name="EYTotal 7 4 2" xfId="2309"/>
    <cellStyle name="EYTotal 7 4 2 2" xfId="2310"/>
    <cellStyle name="EYTotal 7 4 2 3" xfId="2311"/>
    <cellStyle name="EYTotal 7 4 2 4" xfId="2312"/>
    <cellStyle name="EYTotal 7 4 2 5" xfId="2313"/>
    <cellStyle name="EYTotal 7 4 3" xfId="2314"/>
    <cellStyle name="EYTotal 7 4 3 2" xfId="2315"/>
    <cellStyle name="EYTotal 7 4 4" xfId="2316"/>
    <cellStyle name="EYTotal 7 4 5" xfId="2317"/>
    <cellStyle name="EYTotal 7 4 6" xfId="2318"/>
    <cellStyle name="EYTotal 7 5" xfId="2319"/>
    <cellStyle name="EYTotal 7 5 2" xfId="2320"/>
    <cellStyle name="EYTotal 7 5 2 2" xfId="2321"/>
    <cellStyle name="EYTotal 7 5 2 3" xfId="2322"/>
    <cellStyle name="EYTotal 7 5 2 4" xfId="2323"/>
    <cellStyle name="EYTotal 7 5 2 5" xfId="2324"/>
    <cellStyle name="EYTotal 7 5 3" xfId="2325"/>
    <cellStyle name="EYTotal 7 5 3 2" xfId="2326"/>
    <cellStyle name="EYTotal 7 5 4" xfId="2327"/>
    <cellStyle name="EYTotal 7 5 5" xfId="2328"/>
    <cellStyle name="EYTotal 7 5 6" xfId="2329"/>
    <cellStyle name="EYTotal 7 6" xfId="2330"/>
    <cellStyle name="EYTotal 7 6 2" xfId="2331"/>
    <cellStyle name="EYTotal 7 6 2 2" xfId="2332"/>
    <cellStyle name="EYTotal 7 6 2 3" xfId="2333"/>
    <cellStyle name="EYTotal 7 6 2 4" xfId="2334"/>
    <cellStyle name="EYTotal 7 6 2 5" xfId="2335"/>
    <cellStyle name="EYTotal 7 6 3" xfId="2336"/>
    <cellStyle name="EYTotal 7 6 3 2" xfId="2337"/>
    <cellStyle name="EYTotal 7 6 4" xfId="2338"/>
    <cellStyle name="EYTotal 7 6 5" xfId="2339"/>
    <cellStyle name="EYTotal 7 6 6" xfId="2340"/>
    <cellStyle name="EYTotal 7 7" xfId="2341"/>
    <cellStyle name="EYTotal 7 7 2" xfId="2342"/>
    <cellStyle name="EYTotal 7 7 2 2" xfId="2343"/>
    <cellStyle name="EYTotal 7 7 2 3" xfId="2344"/>
    <cellStyle name="EYTotal 7 7 2 4" xfId="2345"/>
    <cellStyle name="EYTotal 7 7 2 5" xfId="2346"/>
    <cellStyle name="EYTotal 7 7 3" xfId="2347"/>
    <cellStyle name="EYTotal 7 7 3 2" xfId="2348"/>
    <cellStyle name="EYTotal 7 7 4" xfId="2349"/>
    <cellStyle name="EYTotal 7 7 5" xfId="2350"/>
    <cellStyle name="EYTotal 7 7 6" xfId="2351"/>
    <cellStyle name="EYTotal 7 8" xfId="2352"/>
    <cellStyle name="EYTotal 7 8 2" xfId="2353"/>
    <cellStyle name="EYTotal 7 8 2 2" xfId="2354"/>
    <cellStyle name="EYTotal 7 8 2 3" xfId="2355"/>
    <cellStyle name="EYTotal 7 8 2 4" xfId="2356"/>
    <cellStyle name="EYTotal 7 8 2 5" xfId="2357"/>
    <cellStyle name="EYTotal 7 8 3" xfId="2358"/>
    <cellStyle name="EYTotal 7 8 3 2" xfId="2359"/>
    <cellStyle name="EYTotal 7 8 4" xfId="2360"/>
    <cellStyle name="EYTotal 7 8 5" xfId="2361"/>
    <cellStyle name="EYTotal 7 8 6" xfId="2362"/>
    <cellStyle name="EYTotal 7 9" xfId="2363"/>
    <cellStyle name="EYTotal 7 9 2" xfId="2364"/>
    <cellStyle name="EYTotal 7 9 3" xfId="2365"/>
    <cellStyle name="EYTotal 7 9 4" xfId="2366"/>
    <cellStyle name="EYTotal 7 9 5" xfId="2367"/>
    <cellStyle name="EYTotal 7_Subsidy" xfId="2368"/>
    <cellStyle name="EYTotal 8" xfId="2369"/>
    <cellStyle name="EYTotal 8 2" xfId="2370"/>
    <cellStyle name="EYTotal 8 2 2" xfId="2371"/>
    <cellStyle name="EYTotal 8 2 2 2" xfId="2372"/>
    <cellStyle name="EYTotal 8 2 2 3" xfId="2373"/>
    <cellStyle name="EYTotal 8 2 2 4" xfId="2374"/>
    <cellStyle name="EYTotal 8 2 2 5" xfId="2375"/>
    <cellStyle name="EYTotal 8 2 3" xfId="2376"/>
    <cellStyle name="EYTotal 8 2 3 2" xfId="2377"/>
    <cellStyle name="EYTotal 8 2 4" xfId="2378"/>
    <cellStyle name="EYTotal 8 2 5" xfId="2379"/>
    <cellStyle name="EYTotal 8 2 6" xfId="2380"/>
    <cellStyle name="EYTotal 8 3" xfId="2381"/>
    <cellStyle name="EYTotal 8 3 2" xfId="2382"/>
    <cellStyle name="EYTotal 8 3 3" xfId="2383"/>
    <cellStyle name="EYTotal 8 3 4" xfId="2384"/>
    <cellStyle name="EYTotal 8 3 5" xfId="2385"/>
    <cellStyle name="EYTotal 8 4" xfId="2386"/>
    <cellStyle name="EYTotal 8 4 2" xfId="2387"/>
    <cellStyle name="EYTotal 8 5" xfId="2388"/>
    <cellStyle name="EYTotal 8 6" xfId="2389"/>
    <cellStyle name="EYTotal 8 7" xfId="2390"/>
    <cellStyle name="EYTotal 8_Subsidy" xfId="2391"/>
    <cellStyle name="EYTotal 9" xfId="2392"/>
    <cellStyle name="EYTotal 9 2" xfId="2393"/>
    <cellStyle name="EYTotal 9 2 2" xfId="2394"/>
    <cellStyle name="EYTotal 9 2 3" xfId="2395"/>
    <cellStyle name="EYTotal 9 2 4" xfId="2396"/>
    <cellStyle name="EYTotal 9 2 5" xfId="2397"/>
    <cellStyle name="EYTotal 9 3" xfId="2398"/>
    <cellStyle name="EYTotal 9 3 2" xfId="2399"/>
    <cellStyle name="EYTotal 9 4" xfId="2400"/>
    <cellStyle name="EYTotal 9 5" xfId="2401"/>
    <cellStyle name="EYTotal 9 6" xfId="2402"/>
    <cellStyle name="EYTotal_Calculations" xfId="2403"/>
    <cellStyle name="EYWIP" xfId="2404"/>
    <cellStyle name="EYWIP 2" xfId="2405"/>
    <cellStyle name="Flow" xfId="2406"/>
    <cellStyle name="Follow-up" xfId="2407"/>
    <cellStyle name="Follow-up 2" xfId="2408"/>
    <cellStyle name="Follow-up 2 2" xfId="2409"/>
    <cellStyle name="Follow-up 3" xfId="2410"/>
    <cellStyle name="Follow-up 4" xfId="2411"/>
    <cellStyle name="Formula_RP" xfId="2412"/>
    <cellStyle name="FormulaLbl_RP" xfId="2413"/>
    <cellStyle name="gbp" xfId="2414"/>
    <cellStyle name="General" xfId="2415"/>
    <cellStyle name="General 2" xfId="2416"/>
    <cellStyle name="Good 2" xfId="2417"/>
    <cellStyle name="Good 3" xfId="2418"/>
    <cellStyle name="Gut 2" xfId="2419"/>
    <cellStyle name="Gut 2 2" xfId="2420"/>
    <cellStyle name="Hazardous" xfId="2421"/>
    <cellStyle name="HdgDescription" xfId="2422"/>
    <cellStyle name="Heading" xfId="2423"/>
    <cellStyle name="Heading 1" xfId="2" builtinId="16" customBuiltin="1"/>
    <cellStyle name="Heading 1 2" xfId="2424"/>
    <cellStyle name="Heading 1 3" xfId="2425"/>
    <cellStyle name="Heading 10" xfId="2426"/>
    <cellStyle name="Heading 10 2" xfId="2427"/>
    <cellStyle name="Heading 11" xfId="2428"/>
    <cellStyle name="Heading 2" xfId="3" builtinId="17" customBuiltin="1"/>
    <cellStyle name="Heading 2 2" xfId="2429"/>
    <cellStyle name="Heading 2 2 2" xfId="2430"/>
    <cellStyle name="Heading 2 2_FES2013 charts 2050 and progress" xfId="2431"/>
    <cellStyle name="Heading 2 3" xfId="2432"/>
    <cellStyle name="Heading 2 3 2" xfId="2433"/>
    <cellStyle name="Heading 2 3_FES2013 charts 2050 and progress" xfId="2434"/>
    <cellStyle name="Heading 2 4" xfId="2435"/>
    <cellStyle name="Heading 2 4 2" xfId="2436"/>
    <cellStyle name="Heading 2 4 2 2" xfId="2437"/>
    <cellStyle name="Heading 2 4 3" xfId="2438"/>
    <cellStyle name="Heading 2 4_Banding" xfId="2439"/>
    <cellStyle name="Heading 2 5" xfId="2440"/>
    <cellStyle name="Heading 2 5 2" xfId="2441"/>
    <cellStyle name="Heading 2 6" xfId="2442"/>
    <cellStyle name="Heading 2 6 2" xfId="2443"/>
    <cellStyle name="Heading 2 7" xfId="2444"/>
    <cellStyle name="Heading 2 8" xfId="2445"/>
    <cellStyle name="Heading 3 2" xfId="2446"/>
    <cellStyle name="Heading 3 2 2" xfId="2447"/>
    <cellStyle name="Heading 3 2_FES2013 charts 2050 and progress" xfId="2448"/>
    <cellStyle name="Heading 3 3" xfId="2449"/>
    <cellStyle name="Heading 4 2" xfId="2450"/>
    <cellStyle name="Heading 4 2 2" xfId="2451"/>
    <cellStyle name="Heading 4 3" xfId="2452"/>
    <cellStyle name="Heading 5" xfId="2453"/>
    <cellStyle name="Heading 5 2" xfId="2454"/>
    <cellStyle name="Heading 6" xfId="2455"/>
    <cellStyle name="Heading 6 2" xfId="2456"/>
    <cellStyle name="Heading 7" xfId="2457"/>
    <cellStyle name="Heading 7 2" xfId="2458"/>
    <cellStyle name="Heading 8" xfId="2459"/>
    <cellStyle name="Heading 8 2" xfId="2460"/>
    <cellStyle name="Heading 9" xfId="2461"/>
    <cellStyle name="Heading 9 2" xfId="2462"/>
    <cellStyle name="Heading1_RP" xfId="2463"/>
    <cellStyle name="Headline" xfId="2464"/>
    <cellStyle name="Headline 2" xfId="2465"/>
    <cellStyle name="Hyperlink 2" xfId="2466"/>
    <cellStyle name="Hyperlink 3" xfId="2467"/>
    <cellStyle name="Hyperlink 3 2" xfId="2468"/>
    <cellStyle name="Hyperlink 3 2 2" xfId="3824"/>
    <cellStyle name="Hyperlink 4" xfId="2469"/>
    <cellStyle name="Hyperlink2" xfId="2470"/>
    <cellStyle name="Hyperlink2 2" xfId="2471"/>
    <cellStyle name="Hyperlink3" xfId="2472"/>
    <cellStyle name="Hyperlink3 2" xfId="2473"/>
    <cellStyle name="Input 10" xfId="2474"/>
    <cellStyle name="Input 10 10" xfId="2475"/>
    <cellStyle name="Input 10 10 2" xfId="2476"/>
    <cellStyle name="Input 10 11" xfId="2477"/>
    <cellStyle name="Input 10 12" xfId="2478"/>
    <cellStyle name="Input 10 13" xfId="2479"/>
    <cellStyle name="Input 10 14" xfId="2480"/>
    <cellStyle name="Input 10 2" xfId="2481"/>
    <cellStyle name="Input 10 2 2" xfId="2482"/>
    <cellStyle name="Input 10 2 2 2" xfId="2483"/>
    <cellStyle name="Input 10 2 2 2 2" xfId="2484"/>
    <cellStyle name="Input 10 2 2 2 3" xfId="2485"/>
    <cellStyle name="Input 10 2 2 2 4" xfId="2486"/>
    <cellStyle name="Input 10 2 2 2 5" xfId="2487"/>
    <cellStyle name="Input 10 2 2 2 6" xfId="2488"/>
    <cellStyle name="Input 10 2 2 3" xfId="2489"/>
    <cellStyle name="Input 10 2 2 3 2" xfId="2490"/>
    <cellStyle name="Input 10 2 2 4" xfId="2491"/>
    <cellStyle name="Input 10 2 2 5" xfId="2492"/>
    <cellStyle name="Input 10 2 2 6" xfId="2493"/>
    <cellStyle name="Input 10 2 2 7" xfId="2494"/>
    <cellStyle name="Input 10 2 3" xfId="2495"/>
    <cellStyle name="Input 10 2 3 2" xfId="2496"/>
    <cellStyle name="Input 10 2 3 3" xfId="2497"/>
    <cellStyle name="Input 10 2 3 4" xfId="2498"/>
    <cellStyle name="Input 10 2 3 5" xfId="2499"/>
    <cellStyle name="Input 10 2 3 6" xfId="2500"/>
    <cellStyle name="Input 10 2 4" xfId="2501"/>
    <cellStyle name="Input 10 2 4 2" xfId="2502"/>
    <cellStyle name="Input 10 2 5" xfId="2503"/>
    <cellStyle name="Input 10 2 6" xfId="2504"/>
    <cellStyle name="Input 10 2 7" xfId="2505"/>
    <cellStyle name="Input 10 2 8" xfId="2506"/>
    <cellStyle name="Input 10 2_Subsidy" xfId="2507"/>
    <cellStyle name="Input 10 3" xfId="2508"/>
    <cellStyle name="Input 10 3 2" xfId="2509"/>
    <cellStyle name="Input 10 3 2 2" xfId="2510"/>
    <cellStyle name="Input 10 3 2 3" xfId="2511"/>
    <cellStyle name="Input 10 3 2 4" xfId="2512"/>
    <cellStyle name="Input 10 3 2 5" xfId="2513"/>
    <cellStyle name="Input 10 3 2 6" xfId="2514"/>
    <cellStyle name="Input 10 3 3" xfId="2515"/>
    <cellStyle name="Input 10 3 3 2" xfId="2516"/>
    <cellStyle name="Input 10 3 4" xfId="2517"/>
    <cellStyle name="Input 10 3 5" xfId="2518"/>
    <cellStyle name="Input 10 3 6" xfId="2519"/>
    <cellStyle name="Input 10 3 7" xfId="2520"/>
    <cellStyle name="Input 10 4" xfId="2521"/>
    <cellStyle name="Input 10 4 2" xfId="2522"/>
    <cellStyle name="Input 10 4 2 2" xfId="2523"/>
    <cellStyle name="Input 10 4 2 3" xfId="2524"/>
    <cellStyle name="Input 10 4 2 4" xfId="2525"/>
    <cellStyle name="Input 10 4 2 5" xfId="2526"/>
    <cellStyle name="Input 10 4 2 6" xfId="2527"/>
    <cellStyle name="Input 10 4 3" xfId="2528"/>
    <cellStyle name="Input 10 4 3 2" xfId="2529"/>
    <cellStyle name="Input 10 4 4" xfId="2530"/>
    <cellStyle name="Input 10 4 5" xfId="2531"/>
    <cellStyle name="Input 10 4 6" xfId="2532"/>
    <cellStyle name="Input 10 4 7" xfId="2533"/>
    <cellStyle name="Input 10 5" xfId="2534"/>
    <cellStyle name="Input 10 5 2" xfId="2535"/>
    <cellStyle name="Input 10 5 2 2" xfId="2536"/>
    <cellStyle name="Input 10 5 2 3" xfId="2537"/>
    <cellStyle name="Input 10 5 2 4" xfId="2538"/>
    <cellStyle name="Input 10 5 2 5" xfId="2539"/>
    <cellStyle name="Input 10 5 2 6" xfId="2540"/>
    <cellStyle name="Input 10 5 3" xfId="2541"/>
    <cellStyle name="Input 10 5 3 2" xfId="2542"/>
    <cellStyle name="Input 10 5 4" xfId="2543"/>
    <cellStyle name="Input 10 5 5" xfId="2544"/>
    <cellStyle name="Input 10 5 6" xfId="2545"/>
    <cellStyle name="Input 10 5 7" xfId="2546"/>
    <cellStyle name="Input 10 6" xfId="2547"/>
    <cellStyle name="Input 10 6 2" xfId="2548"/>
    <cellStyle name="Input 10 6 2 2" xfId="2549"/>
    <cellStyle name="Input 10 6 2 3" xfId="2550"/>
    <cellStyle name="Input 10 6 2 4" xfId="2551"/>
    <cellStyle name="Input 10 6 2 5" xfId="2552"/>
    <cellStyle name="Input 10 6 2 6" xfId="2553"/>
    <cellStyle name="Input 10 6 3" xfId="2554"/>
    <cellStyle name="Input 10 6 3 2" xfId="2555"/>
    <cellStyle name="Input 10 6 4" xfId="2556"/>
    <cellStyle name="Input 10 6 5" xfId="2557"/>
    <cellStyle name="Input 10 6 6" xfId="2558"/>
    <cellStyle name="Input 10 6 7" xfId="2559"/>
    <cellStyle name="Input 10 7" xfId="2560"/>
    <cellStyle name="Input 10 7 2" xfId="2561"/>
    <cellStyle name="Input 10 7 2 2" xfId="2562"/>
    <cellStyle name="Input 10 7 2 3" xfId="2563"/>
    <cellStyle name="Input 10 7 2 4" xfId="2564"/>
    <cellStyle name="Input 10 7 2 5" xfId="2565"/>
    <cellStyle name="Input 10 7 2 6" xfId="2566"/>
    <cellStyle name="Input 10 7 3" xfId="2567"/>
    <cellStyle name="Input 10 7 3 2" xfId="2568"/>
    <cellStyle name="Input 10 7 4" xfId="2569"/>
    <cellStyle name="Input 10 7 5" xfId="2570"/>
    <cellStyle name="Input 10 7 6" xfId="2571"/>
    <cellStyle name="Input 10 7 7" xfId="2572"/>
    <cellStyle name="Input 10 8" xfId="2573"/>
    <cellStyle name="Input 10 8 2" xfId="2574"/>
    <cellStyle name="Input 10 8 2 2" xfId="2575"/>
    <cellStyle name="Input 10 8 2 3" xfId="2576"/>
    <cellStyle name="Input 10 8 2 4" xfId="2577"/>
    <cellStyle name="Input 10 8 2 5" xfId="2578"/>
    <cellStyle name="Input 10 8 2 6" xfId="2579"/>
    <cellStyle name="Input 10 8 3" xfId="2580"/>
    <cellStyle name="Input 10 8 3 2" xfId="2581"/>
    <cellStyle name="Input 10 8 4" xfId="2582"/>
    <cellStyle name="Input 10 8 5" xfId="2583"/>
    <cellStyle name="Input 10 8 6" xfId="2584"/>
    <cellStyle name="Input 10 8 7" xfId="2585"/>
    <cellStyle name="Input 10 9" xfId="2586"/>
    <cellStyle name="Input 10 9 2" xfId="2587"/>
    <cellStyle name="Input 10 9 3" xfId="2588"/>
    <cellStyle name="Input 10 9 4" xfId="2589"/>
    <cellStyle name="Input 10 9 5" xfId="2590"/>
    <cellStyle name="Input 10 9 6" xfId="2591"/>
    <cellStyle name="Input 10_Subsidy" xfId="2592"/>
    <cellStyle name="Input 11" xfId="2593"/>
    <cellStyle name="Input 11 2" xfId="2594"/>
    <cellStyle name="Input 11 2 2" xfId="2595"/>
    <cellStyle name="Input 11 2 2 2" xfId="2596"/>
    <cellStyle name="Input 11 2 2 3" xfId="2597"/>
    <cellStyle name="Input 11 2 2 4" xfId="2598"/>
    <cellStyle name="Input 11 2 2 5" xfId="2599"/>
    <cellStyle name="Input 11 2 2 6" xfId="2600"/>
    <cellStyle name="Input 11 2 3" xfId="2601"/>
    <cellStyle name="Input 11 2 3 2" xfId="2602"/>
    <cellStyle name="Input 11 2 4" xfId="2603"/>
    <cellStyle name="Input 11 2 5" xfId="2604"/>
    <cellStyle name="Input 11 2 6" xfId="2605"/>
    <cellStyle name="Input 11 2 7" xfId="2606"/>
    <cellStyle name="Input 11 3" xfId="2607"/>
    <cellStyle name="Input 11 3 2" xfId="2608"/>
    <cellStyle name="Input 11 3 3" xfId="2609"/>
    <cellStyle name="Input 11 3 4" xfId="2610"/>
    <cellStyle name="Input 11 3 5" xfId="2611"/>
    <cellStyle name="Input 11 3 6" xfId="2612"/>
    <cellStyle name="Input 11 4" xfId="2613"/>
    <cellStyle name="Input 11 4 2" xfId="2614"/>
    <cellStyle name="Input 11 5" xfId="2615"/>
    <cellStyle name="Input 11 6" xfId="2616"/>
    <cellStyle name="Input 11 7" xfId="2617"/>
    <cellStyle name="Input 11 8" xfId="2618"/>
    <cellStyle name="Input 11_Subsidy" xfId="2619"/>
    <cellStyle name="Input 12" xfId="2620"/>
    <cellStyle name="Input 12 2" xfId="2621"/>
    <cellStyle name="Input 12 3" xfId="2622"/>
    <cellStyle name="Input 12 4" xfId="2623"/>
    <cellStyle name="Input 12 5" xfId="2624"/>
    <cellStyle name="Input 12 6" xfId="2625"/>
    <cellStyle name="Input 13" xfId="2626"/>
    <cellStyle name="Input 13 2" xfId="2627"/>
    <cellStyle name="Input 14" xfId="2628"/>
    <cellStyle name="Input 2" xfId="2629"/>
    <cellStyle name="Input 2 10" xfId="2630"/>
    <cellStyle name="Input 2 2" xfId="2631"/>
    <cellStyle name="Input 2 2 10" xfId="2632"/>
    <cellStyle name="Input 2 2 10 2" xfId="2633"/>
    <cellStyle name="Input 2 2 10 2 2" xfId="2634"/>
    <cellStyle name="Input 2 2 10 2 3" xfId="2635"/>
    <cellStyle name="Input 2 2 10 2 4" xfId="2636"/>
    <cellStyle name="Input 2 2 10 2 5" xfId="2637"/>
    <cellStyle name="Input 2 2 10 2 6" xfId="2638"/>
    <cellStyle name="Input 2 2 10 3" xfId="2639"/>
    <cellStyle name="Input 2 2 10 3 2" xfId="2640"/>
    <cellStyle name="Input 2 2 10 4" xfId="2641"/>
    <cellStyle name="Input 2 2 10 5" xfId="2642"/>
    <cellStyle name="Input 2 2 10 6" xfId="2643"/>
    <cellStyle name="Input 2 2 10 7" xfId="2644"/>
    <cellStyle name="Input 2 2 11" xfId="2645"/>
    <cellStyle name="Input 2 2 11 2" xfId="2646"/>
    <cellStyle name="Input 2 2 11 2 2" xfId="2647"/>
    <cellStyle name="Input 2 2 11 2 3" xfId="2648"/>
    <cellStyle name="Input 2 2 11 2 4" xfId="2649"/>
    <cellStyle name="Input 2 2 11 2 5" xfId="2650"/>
    <cellStyle name="Input 2 2 11 2 6" xfId="2651"/>
    <cellStyle name="Input 2 2 11 3" xfId="2652"/>
    <cellStyle name="Input 2 2 11 3 2" xfId="2653"/>
    <cellStyle name="Input 2 2 11 4" xfId="2654"/>
    <cellStyle name="Input 2 2 11 5" xfId="2655"/>
    <cellStyle name="Input 2 2 11 6" xfId="2656"/>
    <cellStyle name="Input 2 2 11 7" xfId="2657"/>
    <cellStyle name="Input 2 2 12" xfId="2658"/>
    <cellStyle name="Input 2 2 12 2" xfId="2659"/>
    <cellStyle name="Input 2 2 12 2 2" xfId="2660"/>
    <cellStyle name="Input 2 2 12 2 3" xfId="2661"/>
    <cellStyle name="Input 2 2 12 2 4" xfId="2662"/>
    <cellStyle name="Input 2 2 12 2 5" xfId="2663"/>
    <cellStyle name="Input 2 2 12 2 6" xfId="2664"/>
    <cellStyle name="Input 2 2 12 3" xfId="2665"/>
    <cellStyle name="Input 2 2 12 3 2" xfId="2666"/>
    <cellStyle name="Input 2 2 12 4" xfId="2667"/>
    <cellStyle name="Input 2 2 12 5" xfId="2668"/>
    <cellStyle name="Input 2 2 12 6" xfId="2669"/>
    <cellStyle name="Input 2 2 12 7" xfId="2670"/>
    <cellStyle name="Input 2 2 13" xfId="2671"/>
    <cellStyle name="Input 2 2 13 2" xfId="2672"/>
    <cellStyle name="Input 2 2 13 3" xfId="2673"/>
    <cellStyle name="Input 2 2 13 4" xfId="2674"/>
    <cellStyle name="Input 2 2 13 5" xfId="2675"/>
    <cellStyle name="Input 2 2 13 6" xfId="2676"/>
    <cellStyle name="Input 2 2 14" xfId="2677"/>
    <cellStyle name="Input 2 2 14 2" xfId="2678"/>
    <cellStyle name="Input 2 2 15" xfId="2679"/>
    <cellStyle name="Input 2 2 16" xfId="2680"/>
    <cellStyle name="Input 2 2 17" xfId="2681"/>
    <cellStyle name="Input 2 2 18" xfId="2682"/>
    <cellStyle name="Input 2 2 2" xfId="2683"/>
    <cellStyle name="Input 2 2 2 10" xfId="2684"/>
    <cellStyle name="Input 2 2 2 10 2" xfId="2685"/>
    <cellStyle name="Input 2 2 2 11" xfId="2686"/>
    <cellStyle name="Input 2 2 2 12" xfId="2687"/>
    <cellStyle name="Input 2 2 2 13" xfId="2688"/>
    <cellStyle name="Input 2 2 2 14" xfId="2689"/>
    <cellStyle name="Input 2 2 2 2" xfId="2690"/>
    <cellStyle name="Input 2 2 2 2 2" xfId="2691"/>
    <cellStyle name="Input 2 2 2 2 2 2" xfId="2692"/>
    <cellStyle name="Input 2 2 2 2 2 2 2" xfId="2693"/>
    <cellStyle name="Input 2 2 2 2 2 2 3" xfId="2694"/>
    <cellStyle name="Input 2 2 2 2 2 2 4" xfId="2695"/>
    <cellStyle name="Input 2 2 2 2 2 2 5" xfId="2696"/>
    <cellStyle name="Input 2 2 2 2 2 2 6" xfId="2697"/>
    <cellStyle name="Input 2 2 2 2 2 3" xfId="2698"/>
    <cellStyle name="Input 2 2 2 2 2 3 2" xfId="2699"/>
    <cellStyle name="Input 2 2 2 2 2 4" xfId="2700"/>
    <cellStyle name="Input 2 2 2 2 2 5" xfId="2701"/>
    <cellStyle name="Input 2 2 2 2 2 6" xfId="2702"/>
    <cellStyle name="Input 2 2 2 2 2 7" xfId="2703"/>
    <cellStyle name="Input 2 2 2 2 3" xfId="2704"/>
    <cellStyle name="Input 2 2 2 2 3 2" xfId="2705"/>
    <cellStyle name="Input 2 2 2 2 3 3" xfId="2706"/>
    <cellStyle name="Input 2 2 2 2 3 4" xfId="2707"/>
    <cellStyle name="Input 2 2 2 2 3 5" xfId="2708"/>
    <cellStyle name="Input 2 2 2 2 3 6" xfId="2709"/>
    <cellStyle name="Input 2 2 2 2 4" xfId="2710"/>
    <cellStyle name="Input 2 2 2 2 4 2" xfId="2711"/>
    <cellStyle name="Input 2 2 2 2 5" xfId="2712"/>
    <cellStyle name="Input 2 2 2 2 6" xfId="2713"/>
    <cellStyle name="Input 2 2 2 2 7" xfId="2714"/>
    <cellStyle name="Input 2 2 2 2 8" xfId="2715"/>
    <cellStyle name="Input 2 2 2 2_Subsidy" xfId="2716"/>
    <cellStyle name="Input 2 2 2 3" xfId="2717"/>
    <cellStyle name="Input 2 2 2 3 2" xfId="2718"/>
    <cellStyle name="Input 2 2 2 3 2 2" xfId="2719"/>
    <cellStyle name="Input 2 2 2 3 2 3" xfId="2720"/>
    <cellStyle name="Input 2 2 2 3 2 4" xfId="2721"/>
    <cellStyle name="Input 2 2 2 3 2 5" xfId="2722"/>
    <cellStyle name="Input 2 2 2 3 2 6" xfId="2723"/>
    <cellStyle name="Input 2 2 2 3 3" xfId="2724"/>
    <cellStyle name="Input 2 2 2 3 3 2" xfId="2725"/>
    <cellStyle name="Input 2 2 2 3 4" xfId="2726"/>
    <cellStyle name="Input 2 2 2 3 5" xfId="2727"/>
    <cellStyle name="Input 2 2 2 3 6" xfId="2728"/>
    <cellStyle name="Input 2 2 2 3 7" xfId="2729"/>
    <cellStyle name="Input 2 2 2 4" xfId="2730"/>
    <cellStyle name="Input 2 2 2 4 2" xfId="2731"/>
    <cellStyle name="Input 2 2 2 4 2 2" xfId="2732"/>
    <cellStyle name="Input 2 2 2 4 2 3" xfId="2733"/>
    <cellStyle name="Input 2 2 2 4 2 4" xfId="2734"/>
    <cellStyle name="Input 2 2 2 4 2 5" xfId="2735"/>
    <cellStyle name="Input 2 2 2 4 2 6" xfId="2736"/>
    <cellStyle name="Input 2 2 2 4 3" xfId="2737"/>
    <cellStyle name="Input 2 2 2 4 3 2" xfId="2738"/>
    <cellStyle name="Input 2 2 2 4 4" xfId="2739"/>
    <cellStyle name="Input 2 2 2 4 5" xfId="2740"/>
    <cellStyle name="Input 2 2 2 4 6" xfId="2741"/>
    <cellStyle name="Input 2 2 2 4 7" xfId="2742"/>
    <cellStyle name="Input 2 2 2 5" xfId="2743"/>
    <cellStyle name="Input 2 2 2 5 2" xfId="2744"/>
    <cellStyle name="Input 2 2 2 5 2 2" xfId="2745"/>
    <cellStyle name="Input 2 2 2 5 2 3" xfId="2746"/>
    <cellStyle name="Input 2 2 2 5 2 4" xfId="2747"/>
    <cellStyle name="Input 2 2 2 5 2 5" xfId="2748"/>
    <cellStyle name="Input 2 2 2 5 2 6" xfId="2749"/>
    <cellStyle name="Input 2 2 2 5 3" xfId="2750"/>
    <cellStyle name="Input 2 2 2 5 3 2" xfId="2751"/>
    <cellStyle name="Input 2 2 2 5 4" xfId="2752"/>
    <cellStyle name="Input 2 2 2 5 5" xfId="2753"/>
    <cellStyle name="Input 2 2 2 5 6" xfId="2754"/>
    <cellStyle name="Input 2 2 2 5 7" xfId="2755"/>
    <cellStyle name="Input 2 2 2 6" xfId="2756"/>
    <cellStyle name="Input 2 2 2 6 2" xfId="2757"/>
    <cellStyle name="Input 2 2 2 6 2 2" xfId="2758"/>
    <cellStyle name="Input 2 2 2 6 2 3" xfId="2759"/>
    <cellStyle name="Input 2 2 2 6 2 4" xfId="2760"/>
    <cellStyle name="Input 2 2 2 6 2 5" xfId="2761"/>
    <cellStyle name="Input 2 2 2 6 2 6" xfId="2762"/>
    <cellStyle name="Input 2 2 2 6 3" xfId="2763"/>
    <cellStyle name="Input 2 2 2 6 3 2" xfId="2764"/>
    <cellStyle name="Input 2 2 2 6 4" xfId="2765"/>
    <cellStyle name="Input 2 2 2 6 5" xfId="2766"/>
    <cellStyle name="Input 2 2 2 6 6" xfId="2767"/>
    <cellStyle name="Input 2 2 2 6 7" xfId="2768"/>
    <cellStyle name="Input 2 2 2 7" xfId="2769"/>
    <cellStyle name="Input 2 2 2 7 2" xfId="2770"/>
    <cellStyle name="Input 2 2 2 7 2 2" xfId="2771"/>
    <cellStyle name="Input 2 2 2 7 2 3" xfId="2772"/>
    <cellStyle name="Input 2 2 2 7 2 4" xfId="2773"/>
    <cellStyle name="Input 2 2 2 7 2 5" xfId="2774"/>
    <cellStyle name="Input 2 2 2 7 2 6" xfId="2775"/>
    <cellStyle name="Input 2 2 2 7 3" xfId="2776"/>
    <cellStyle name="Input 2 2 2 7 3 2" xfId="2777"/>
    <cellStyle name="Input 2 2 2 7 4" xfId="2778"/>
    <cellStyle name="Input 2 2 2 7 5" xfId="2779"/>
    <cellStyle name="Input 2 2 2 7 6" xfId="2780"/>
    <cellStyle name="Input 2 2 2 7 7" xfId="2781"/>
    <cellStyle name="Input 2 2 2 8" xfId="2782"/>
    <cellStyle name="Input 2 2 2 8 2" xfId="2783"/>
    <cellStyle name="Input 2 2 2 8 2 2" xfId="2784"/>
    <cellStyle name="Input 2 2 2 8 2 3" xfId="2785"/>
    <cellStyle name="Input 2 2 2 8 2 4" xfId="2786"/>
    <cellStyle name="Input 2 2 2 8 2 5" xfId="2787"/>
    <cellStyle name="Input 2 2 2 8 2 6" xfId="2788"/>
    <cellStyle name="Input 2 2 2 8 3" xfId="2789"/>
    <cellStyle name="Input 2 2 2 8 3 2" xfId="2790"/>
    <cellStyle name="Input 2 2 2 8 4" xfId="2791"/>
    <cellStyle name="Input 2 2 2 8 5" xfId="2792"/>
    <cellStyle name="Input 2 2 2 8 6" xfId="2793"/>
    <cellStyle name="Input 2 2 2 8 7" xfId="2794"/>
    <cellStyle name="Input 2 2 2 9" xfId="2795"/>
    <cellStyle name="Input 2 2 2 9 2" xfId="2796"/>
    <cellStyle name="Input 2 2 2 9 3" xfId="2797"/>
    <cellStyle name="Input 2 2 2 9 4" xfId="2798"/>
    <cellStyle name="Input 2 2 2 9 5" xfId="2799"/>
    <cellStyle name="Input 2 2 2 9 6" xfId="2800"/>
    <cellStyle name="Input 2 2 2_Subsidy" xfId="2801"/>
    <cellStyle name="Input 2 2 3" xfId="2802"/>
    <cellStyle name="Input 2 2 3 10" xfId="2803"/>
    <cellStyle name="Input 2 2 3 10 2" xfId="2804"/>
    <cellStyle name="Input 2 2 3 11" xfId="2805"/>
    <cellStyle name="Input 2 2 3 12" xfId="2806"/>
    <cellStyle name="Input 2 2 3 13" xfId="2807"/>
    <cellStyle name="Input 2 2 3 14" xfId="2808"/>
    <cellStyle name="Input 2 2 3 2" xfId="2809"/>
    <cellStyle name="Input 2 2 3 2 2" xfId="2810"/>
    <cellStyle name="Input 2 2 3 2 2 2" xfId="2811"/>
    <cellStyle name="Input 2 2 3 2 2 2 2" xfId="2812"/>
    <cellStyle name="Input 2 2 3 2 2 2 3" xfId="2813"/>
    <cellStyle name="Input 2 2 3 2 2 2 4" xfId="2814"/>
    <cellStyle name="Input 2 2 3 2 2 2 5" xfId="2815"/>
    <cellStyle name="Input 2 2 3 2 2 2 6" xfId="2816"/>
    <cellStyle name="Input 2 2 3 2 2 3" xfId="2817"/>
    <cellStyle name="Input 2 2 3 2 2 3 2" xfId="2818"/>
    <cellStyle name="Input 2 2 3 2 2 4" xfId="2819"/>
    <cellStyle name="Input 2 2 3 2 2 5" xfId="2820"/>
    <cellStyle name="Input 2 2 3 2 2 6" xfId="2821"/>
    <cellStyle name="Input 2 2 3 2 2 7" xfId="2822"/>
    <cellStyle name="Input 2 2 3 2 3" xfId="2823"/>
    <cellStyle name="Input 2 2 3 2 3 2" xfId="2824"/>
    <cellStyle name="Input 2 2 3 2 3 3" xfId="2825"/>
    <cellStyle name="Input 2 2 3 2 3 4" xfId="2826"/>
    <cellStyle name="Input 2 2 3 2 3 5" xfId="2827"/>
    <cellStyle name="Input 2 2 3 2 3 6" xfId="2828"/>
    <cellStyle name="Input 2 2 3 2 4" xfId="2829"/>
    <cellStyle name="Input 2 2 3 2 4 2" xfId="2830"/>
    <cellStyle name="Input 2 2 3 2 5" xfId="2831"/>
    <cellStyle name="Input 2 2 3 2 6" xfId="2832"/>
    <cellStyle name="Input 2 2 3 2 7" xfId="2833"/>
    <cellStyle name="Input 2 2 3 2 8" xfId="2834"/>
    <cellStyle name="Input 2 2 3 2_Subsidy" xfId="2835"/>
    <cellStyle name="Input 2 2 3 3" xfId="2836"/>
    <cellStyle name="Input 2 2 3 3 2" xfId="2837"/>
    <cellStyle name="Input 2 2 3 3 2 2" xfId="2838"/>
    <cellStyle name="Input 2 2 3 3 2 3" xfId="2839"/>
    <cellStyle name="Input 2 2 3 3 2 4" xfId="2840"/>
    <cellStyle name="Input 2 2 3 3 2 5" xfId="2841"/>
    <cellStyle name="Input 2 2 3 3 2 6" xfId="2842"/>
    <cellStyle name="Input 2 2 3 3 3" xfId="2843"/>
    <cellStyle name="Input 2 2 3 3 3 2" xfId="2844"/>
    <cellStyle name="Input 2 2 3 3 4" xfId="2845"/>
    <cellStyle name="Input 2 2 3 3 5" xfId="2846"/>
    <cellStyle name="Input 2 2 3 3 6" xfId="2847"/>
    <cellStyle name="Input 2 2 3 3 7" xfId="2848"/>
    <cellStyle name="Input 2 2 3 4" xfId="2849"/>
    <cellStyle name="Input 2 2 3 4 2" xfId="2850"/>
    <cellStyle name="Input 2 2 3 4 2 2" xfId="2851"/>
    <cellStyle name="Input 2 2 3 4 2 3" xfId="2852"/>
    <cellStyle name="Input 2 2 3 4 2 4" xfId="2853"/>
    <cellStyle name="Input 2 2 3 4 2 5" xfId="2854"/>
    <cellStyle name="Input 2 2 3 4 2 6" xfId="2855"/>
    <cellStyle name="Input 2 2 3 4 3" xfId="2856"/>
    <cellStyle name="Input 2 2 3 4 3 2" xfId="2857"/>
    <cellStyle name="Input 2 2 3 4 4" xfId="2858"/>
    <cellStyle name="Input 2 2 3 4 5" xfId="2859"/>
    <cellStyle name="Input 2 2 3 4 6" xfId="2860"/>
    <cellStyle name="Input 2 2 3 4 7" xfId="2861"/>
    <cellStyle name="Input 2 2 3 5" xfId="2862"/>
    <cellStyle name="Input 2 2 3 5 2" xfId="2863"/>
    <cellStyle name="Input 2 2 3 5 2 2" xfId="2864"/>
    <cellStyle name="Input 2 2 3 5 2 3" xfId="2865"/>
    <cellStyle name="Input 2 2 3 5 2 4" xfId="2866"/>
    <cellStyle name="Input 2 2 3 5 2 5" xfId="2867"/>
    <cellStyle name="Input 2 2 3 5 2 6" xfId="2868"/>
    <cellStyle name="Input 2 2 3 5 3" xfId="2869"/>
    <cellStyle name="Input 2 2 3 5 3 2" xfId="2870"/>
    <cellStyle name="Input 2 2 3 5 4" xfId="2871"/>
    <cellStyle name="Input 2 2 3 5 5" xfId="2872"/>
    <cellStyle name="Input 2 2 3 5 6" xfId="2873"/>
    <cellStyle name="Input 2 2 3 5 7" xfId="2874"/>
    <cellStyle name="Input 2 2 3 6" xfId="2875"/>
    <cellStyle name="Input 2 2 3 6 2" xfId="2876"/>
    <cellStyle name="Input 2 2 3 6 2 2" xfId="2877"/>
    <cellStyle name="Input 2 2 3 6 2 3" xfId="2878"/>
    <cellStyle name="Input 2 2 3 6 2 4" xfId="2879"/>
    <cellStyle name="Input 2 2 3 6 2 5" xfId="2880"/>
    <cellStyle name="Input 2 2 3 6 2 6" xfId="2881"/>
    <cellStyle name="Input 2 2 3 6 3" xfId="2882"/>
    <cellStyle name="Input 2 2 3 6 3 2" xfId="2883"/>
    <cellStyle name="Input 2 2 3 6 4" xfId="2884"/>
    <cellStyle name="Input 2 2 3 6 5" xfId="2885"/>
    <cellStyle name="Input 2 2 3 6 6" xfId="2886"/>
    <cellStyle name="Input 2 2 3 6 7" xfId="2887"/>
    <cellStyle name="Input 2 2 3 7" xfId="2888"/>
    <cellStyle name="Input 2 2 3 7 2" xfId="2889"/>
    <cellStyle name="Input 2 2 3 7 2 2" xfId="2890"/>
    <cellStyle name="Input 2 2 3 7 2 3" xfId="2891"/>
    <cellStyle name="Input 2 2 3 7 2 4" xfId="2892"/>
    <cellStyle name="Input 2 2 3 7 2 5" xfId="2893"/>
    <cellStyle name="Input 2 2 3 7 2 6" xfId="2894"/>
    <cellStyle name="Input 2 2 3 7 3" xfId="2895"/>
    <cellStyle name="Input 2 2 3 7 3 2" xfId="2896"/>
    <cellStyle name="Input 2 2 3 7 4" xfId="2897"/>
    <cellStyle name="Input 2 2 3 7 5" xfId="2898"/>
    <cellStyle name="Input 2 2 3 7 6" xfId="2899"/>
    <cellStyle name="Input 2 2 3 7 7" xfId="2900"/>
    <cellStyle name="Input 2 2 3 8" xfId="2901"/>
    <cellStyle name="Input 2 2 3 8 2" xfId="2902"/>
    <cellStyle name="Input 2 2 3 8 2 2" xfId="2903"/>
    <cellStyle name="Input 2 2 3 8 2 3" xfId="2904"/>
    <cellStyle name="Input 2 2 3 8 2 4" xfId="2905"/>
    <cellStyle name="Input 2 2 3 8 2 5" xfId="2906"/>
    <cellStyle name="Input 2 2 3 8 2 6" xfId="2907"/>
    <cellStyle name="Input 2 2 3 8 3" xfId="2908"/>
    <cellStyle name="Input 2 2 3 8 3 2" xfId="2909"/>
    <cellStyle name="Input 2 2 3 8 4" xfId="2910"/>
    <cellStyle name="Input 2 2 3 8 5" xfId="2911"/>
    <cellStyle name="Input 2 2 3 8 6" xfId="2912"/>
    <cellStyle name="Input 2 2 3 8 7" xfId="2913"/>
    <cellStyle name="Input 2 2 3 9" xfId="2914"/>
    <cellStyle name="Input 2 2 3 9 2" xfId="2915"/>
    <cellStyle name="Input 2 2 3 9 3" xfId="2916"/>
    <cellStyle name="Input 2 2 3 9 4" xfId="2917"/>
    <cellStyle name="Input 2 2 3 9 5" xfId="2918"/>
    <cellStyle name="Input 2 2 3 9 6" xfId="2919"/>
    <cellStyle name="Input 2 2 3_Subsidy" xfId="2920"/>
    <cellStyle name="Input 2 2 4" xfId="2921"/>
    <cellStyle name="Input 2 2 4 10" xfId="2922"/>
    <cellStyle name="Input 2 2 4 10 2" xfId="2923"/>
    <cellStyle name="Input 2 2 4 11" xfId="2924"/>
    <cellStyle name="Input 2 2 4 12" xfId="2925"/>
    <cellStyle name="Input 2 2 4 13" xfId="2926"/>
    <cellStyle name="Input 2 2 4 14" xfId="2927"/>
    <cellStyle name="Input 2 2 4 2" xfId="2928"/>
    <cellStyle name="Input 2 2 4 2 2" xfId="2929"/>
    <cellStyle name="Input 2 2 4 2 2 2" xfId="2930"/>
    <cellStyle name="Input 2 2 4 2 2 2 2" xfId="2931"/>
    <cellStyle name="Input 2 2 4 2 2 2 3" xfId="2932"/>
    <cellStyle name="Input 2 2 4 2 2 2 4" xfId="2933"/>
    <cellStyle name="Input 2 2 4 2 2 2 5" xfId="2934"/>
    <cellStyle name="Input 2 2 4 2 2 2 6" xfId="2935"/>
    <cellStyle name="Input 2 2 4 2 2 3" xfId="2936"/>
    <cellStyle name="Input 2 2 4 2 2 3 2" xfId="2937"/>
    <cellStyle name="Input 2 2 4 2 2 4" xfId="2938"/>
    <cellStyle name="Input 2 2 4 2 2 5" xfId="2939"/>
    <cellStyle name="Input 2 2 4 2 2 6" xfId="2940"/>
    <cellStyle name="Input 2 2 4 2 2 7" xfId="2941"/>
    <cellStyle name="Input 2 2 4 2 3" xfId="2942"/>
    <cellStyle name="Input 2 2 4 2 3 2" xfId="2943"/>
    <cellStyle name="Input 2 2 4 2 3 3" xfId="2944"/>
    <cellStyle name="Input 2 2 4 2 3 4" xfId="2945"/>
    <cellStyle name="Input 2 2 4 2 3 5" xfId="2946"/>
    <cellStyle name="Input 2 2 4 2 3 6" xfId="2947"/>
    <cellStyle name="Input 2 2 4 2 4" xfId="2948"/>
    <cellStyle name="Input 2 2 4 2 4 2" xfId="2949"/>
    <cellStyle name="Input 2 2 4 2 5" xfId="2950"/>
    <cellStyle name="Input 2 2 4 2 6" xfId="2951"/>
    <cellStyle name="Input 2 2 4 2 7" xfId="2952"/>
    <cellStyle name="Input 2 2 4 2 8" xfId="2953"/>
    <cellStyle name="Input 2 2 4 2_Subsidy" xfId="2954"/>
    <cellStyle name="Input 2 2 4 3" xfId="2955"/>
    <cellStyle name="Input 2 2 4 3 2" xfId="2956"/>
    <cellStyle name="Input 2 2 4 3 2 2" xfId="2957"/>
    <cellStyle name="Input 2 2 4 3 2 3" xfId="2958"/>
    <cellStyle name="Input 2 2 4 3 2 4" xfId="2959"/>
    <cellStyle name="Input 2 2 4 3 2 5" xfId="2960"/>
    <cellStyle name="Input 2 2 4 3 2 6" xfId="2961"/>
    <cellStyle name="Input 2 2 4 3 3" xfId="2962"/>
    <cellStyle name="Input 2 2 4 3 3 2" xfId="2963"/>
    <cellStyle name="Input 2 2 4 3 4" xfId="2964"/>
    <cellStyle name="Input 2 2 4 3 5" xfId="2965"/>
    <cellStyle name="Input 2 2 4 3 6" xfId="2966"/>
    <cellStyle name="Input 2 2 4 3 7" xfId="2967"/>
    <cellStyle name="Input 2 2 4 4" xfId="2968"/>
    <cellStyle name="Input 2 2 4 4 2" xfId="2969"/>
    <cellStyle name="Input 2 2 4 4 2 2" xfId="2970"/>
    <cellStyle name="Input 2 2 4 4 2 3" xfId="2971"/>
    <cellStyle name="Input 2 2 4 4 2 4" xfId="2972"/>
    <cellStyle name="Input 2 2 4 4 2 5" xfId="2973"/>
    <cellStyle name="Input 2 2 4 4 2 6" xfId="2974"/>
    <cellStyle name="Input 2 2 4 4 3" xfId="2975"/>
    <cellStyle name="Input 2 2 4 4 3 2" xfId="2976"/>
    <cellStyle name="Input 2 2 4 4 4" xfId="2977"/>
    <cellStyle name="Input 2 2 4 4 5" xfId="2978"/>
    <cellStyle name="Input 2 2 4 4 6" xfId="2979"/>
    <cellStyle name="Input 2 2 4 4 7" xfId="2980"/>
    <cellStyle name="Input 2 2 4 5" xfId="2981"/>
    <cellStyle name="Input 2 2 4 5 2" xfId="2982"/>
    <cellStyle name="Input 2 2 4 5 2 2" xfId="2983"/>
    <cellStyle name="Input 2 2 4 5 2 3" xfId="2984"/>
    <cellStyle name="Input 2 2 4 5 2 4" xfId="2985"/>
    <cellStyle name="Input 2 2 4 5 2 5" xfId="2986"/>
    <cellStyle name="Input 2 2 4 5 2 6" xfId="2987"/>
    <cellStyle name="Input 2 2 4 5 3" xfId="2988"/>
    <cellStyle name="Input 2 2 4 5 3 2" xfId="2989"/>
    <cellStyle name="Input 2 2 4 5 4" xfId="2990"/>
    <cellStyle name="Input 2 2 4 5 5" xfId="2991"/>
    <cellStyle name="Input 2 2 4 5 6" xfId="2992"/>
    <cellStyle name="Input 2 2 4 5 7" xfId="2993"/>
    <cellStyle name="Input 2 2 4 6" xfId="2994"/>
    <cellStyle name="Input 2 2 4 6 2" xfId="2995"/>
    <cellStyle name="Input 2 2 4 6 2 2" xfId="2996"/>
    <cellStyle name="Input 2 2 4 6 2 3" xfId="2997"/>
    <cellStyle name="Input 2 2 4 6 2 4" xfId="2998"/>
    <cellStyle name="Input 2 2 4 6 2 5" xfId="2999"/>
    <cellStyle name="Input 2 2 4 6 2 6" xfId="3000"/>
    <cellStyle name="Input 2 2 4 6 3" xfId="3001"/>
    <cellStyle name="Input 2 2 4 6 3 2" xfId="3002"/>
    <cellStyle name="Input 2 2 4 6 4" xfId="3003"/>
    <cellStyle name="Input 2 2 4 6 5" xfId="3004"/>
    <cellStyle name="Input 2 2 4 6 6" xfId="3005"/>
    <cellStyle name="Input 2 2 4 6 7" xfId="3006"/>
    <cellStyle name="Input 2 2 4 7" xfId="3007"/>
    <cellStyle name="Input 2 2 4 7 2" xfId="3008"/>
    <cellStyle name="Input 2 2 4 7 2 2" xfId="3009"/>
    <cellStyle name="Input 2 2 4 7 2 3" xfId="3010"/>
    <cellStyle name="Input 2 2 4 7 2 4" xfId="3011"/>
    <cellStyle name="Input 2 2 4 7 2 5" xfId="3012"/>
    <cellStyle name="Input 2 2 4 7 2 6" xfId="3013"/>
    <cellStyle name="Input 2 2 4 7 3" xfId="3014"/>
    <cellStyle name="Input 2 2 4 7 3 2" xfId="3015"/>
    <cellStyle name="Input 2 2 4 7 4" xfId="3016"/>
    <cellStyle name="Input 2 2 4 7 5" xfId="3017"/>
    <cellStyle name="Input 2 2 4 7 6" xfId="3018"/>
    <cellStyle name="Input 2 2 4 7 7" xfId="3019"/>
    <cellStyle name="Input 2 2 4 8" xfId="3020"/>
    <cellStyle name="Input 2 2 4 8 2" xfId="3021"/>
    <cellStyle name="Input 2 2 4 8 2 2" xfId="3022"/>
    <cellStyle name="Input 2 2 4 8 2 3" xfId="3023"/>
    <cellStyle name="Input 2 2 4 8 2 4" xfId="3024"/>
    <cellStyle name="Input 2 2 4 8 2 5" xfId="3025"/>
    <cellStyle name="Input 2 2 4 8 2 6" xfId="3026"/>
    <cellStyle name="Input 2 2 4 8 3" xfId="3027"/>
    <cellStyle name="Input 2 2 4 8 3 2" xfId="3028"/>
    <cellStyle name="Input 2 2 4 8 4" xfId="3029"/>
    <cellStyle name="Input 2 2 4 8 5" xfId="3030"/>
    <cellStyle name="Input 2 2 4 8 6" xfId="3031"/>
    <cellStyle name="Input 2 2 4 8 7" xfId="3032"/>
    <cellStyle name="Input 2 2 4 9" xfId="3033"/>
    <cellStyle name="Input 2 2 4 9 2" xfId="3034"/>
    <cellStyle name="Input 2 2 4 9 3" xfId="3035"/>
    <cellStyle name="Input 2 2 4 9 4" xfId="3036"/>
    <cellStyle name="Input 2 2 4 9 5" xfId="3037"/>
    <cellStyle name="Input 2 2 4 9 6" xfId="3038"/>
    <cellStyle name="Input 2 2 4_Subsidy" xfId="3039"/>
    <cellStyle name="Input 2 2 5" xfId="3040"/>
    <cellStyle name="Input 2 2 5 10" xfId="3041"/>
    <cellStyle name="Input 2 2 5 10 2" xfId="3042"/>
    <cellStyle name="Input 2 2 5 11" xfId="3043"/>
    <cellStyle name="Input 2 2 5 12" xfId="3044"/>
    <cellStyle name="Input 2 2 5 13" xfId="3045"/>
    <cellStyle name="Input 2 2 5 14" xfId="3046"/>
    <cellStyle name="Input 2 2 5 2" xfId="3047"/>
    <cellStyle name="Input 2 2 5 2 2" xfId="3048"/>
    <cellStyle name="Input 2 2 5 2 2 2" xfId="3049"/>
    <cellStyle name="Input 2 2 5 2 2 2 2" xfId="3050"/>
    <cellStyle name="Input 2 2 5 2 2 2 3" xfId="3051"/>
    <cellStyle name="Input 2 2 5 2 2 2 4" xfId="3052"/>
    <cellStyle name="Input 2 2 5 2 2 2 5" xfId="3053"/>
    <cellStyle name="Input 2 2 5 2 2 2 6" xfId="3054"/>
    <cellStyle name="Input 2 2 5 2 2 3" xfId="3055"/>
    <cellStyle name="Input 2 2 5 2 2 3 2" xfId="3056"/>
    <cellStyle name="Input 2 2 5 2 2 4" xfId="3057"/>
    <cellStyle name="Input 2 2 5 2 2 5" xfId="3058"/>
    <cellStyle name="Input 2 2 5 2 2 6" xfId="3059"/>
    <cellStyle name="Input 2 2 5 2 2 7" xfId="3060"/>
    <cellStyle name="Input 2 2 5 2 3" xfId="3061"/>
    <cellStyle name="Input 2 2 5 2 3 2" xfId="3062"/>
    <cellStyle name="Input 2 2 5 2 3 3" xfId="3063"/>
    <cellStyle name="Input 2 2 5 2 3 4" xfId="3064"/>
    <cellStyle name="Input 2 2 5 2 3 5" xfId="3065"/>
    <cellStyle name="Input 2 2 5 2 3 6" xfId="3066"/>
    <cellStyle name="Input 2 2 5 2 4" xfId="3067"/>
    <cellStyle name="Input 2 2 5 2 4 2" xfId="3068"/>
    <cellStyle name="Input 2 2 5 2 5" xfId="3069"/>
    <cellStyle name="Input 2 2 5 2 6" xfId="3070"/>
    <cellStyle name="Input 2 2 5 2 7" xfId="3071"/>
    <cellStyle name="Input 2 2 5 2 8" xfId="3072"/>
    <cellStyle name="Input 2 2 5 2_Subsidy" xfId="3073"/>
    <cellStyle name="Input 2 2 5 3" xfId="3074"/>
    <cellStyle name="Input 2 2 5 3 2" xfId="3075"/>
    <cellStyle name="Input 2 2 5 3 2 2" xfId="3076"/>
    <cellStyle name="Input 2 2 5 3 2 3" xfId="3077"/>
    <cellStyle name="Input 2 2 5 3 2 4" xfId="3078"/>
    <cellStyle name="Input 2 2 5 3 2 5" xfId="3079"/>
    <cellStyle name="Input 2 2 5 3 2 6" xfId="3080"/>
    <cellStyle name="Input 2 2 5 3 3" xfId="3081"/>
    <cellStyle name="Input 2 2 5 3 3 2" xfId="3082"/>
    <cellStyle name="Input 2 2 5 3 4" xfId="3083"/>
    <cellStyle name="Input 2 2 5 3 5" xfId="3084"/>
    <cellStyle name="Input 2 2 5 3 6" xfId="3085"/>
    <cellStyle name="Input 2 2 5 3 7" xfId="3086"/>
    <cellStyle name="Input 2 2 5 4" xfId="3087"/>
    <cellStyle name="Input 2 2 5 4 2" xfId="3088"/>
    <cellStyle name="Input 2 2 5 4 2 2" xfId="3089"/>
    <cellStyle name="Input 2 2 5 4 2 3" xfId="3090"/>
    <cellStyle name="Input 2 2 5 4 2 4" xfId="3091"/>
    <cellStyle name="Input 2 2 5 4 2 5" xfId="3092"/>
    <cellStyle name="Input 2 2 5 4 2 6" xfId="3093"/>
    <cellStyle name="Input 2 2 5 4 3" xfId="3094"/>
    <cellStyle name="Input 2 2 5 4 3 2" xfId="3095"/>
    <cellStyle name="Input 2 2 5 4 4" xfId="3096"/>
    <cellStyle name="Input 2 2 5 4 5" xfId="3097"/>
    <cellStyle name="Input 2 2 5 4 6" xfId="3098"/>
    <cellStyle name="Input 2 2 5 4 7" xfId="3099"/>
    <cellStyle name="Input 2 2 5 5" xfId="3100"/>
    <cellStyle name="Input 2 2 5 5 2" xfId="3101"/>
    <cellStyle name="Input 2 2 5 5 2 2" xfId="3102"/>
    <cellStyle name="Input 2 2 5 5 2 3" xfId="3103"/>
    <cellStyle name="Input 2 2 5 5 2 4" xfId="3104"/>
    <cellStyle name="Input 2 2 5 5 2 5" xfId="3105"/>
    <cellStyle name="Input 2 2 5 5 2 6" xfId="3106"/>
    <cellStyle name="Input 2 2 5 5 3" xfId="3107"/>
    <cellStyle name="Input 2 2 5 5 3 2" xfId="3108"/>
    <cellStyle name="Input 2 2 5 5 4" xfId="3109"/>
    <cellStyle name="Input 2 2 5 5 5" xfId="3110"/>
    <cellStyle name="Input 2 2 5 5 6" xfId="3111"/>
    <cellStyle name="Input 2 2 5 5 7" xfId="3112"/>
    <cellStyle name="Input 2 2 5 6" xfId="3113"/>
    <cellStyle name="Input 2 2 5 6 2" xfId="3114"/>
    <cellStyle name="Input 2 2 5 6 2 2" xfId="3115"/>
    <cellStyle name="Input 2 2 5 6 2 3" xfId="3116"/>
    <cellStyle name="Input 2 2 5 6 2 4" xfId="3117"/>
    <cellStyle name="Input 2 2 5 6 2 5" xfId="3118"/>
    <cellStyle name="Input 2 2 5 6 2 6" xfId="3119"/>
    <cellStyle name="Input 2 2 5 6 3" xfId="3120"/>
    <cellStyle name="Input 2 2 5 6 3 2" xfId="3121"/>
    <cellStyle name="Input 2 2 5 6 4" xfId="3122"/>
    <cellStyle name="Input 2 2 5 6 5" xfId="3123"/>
    <cellStyle name="Input 2 2 5 6 6" xfId="3124"/>
    <cellStyle name="Input 2 2 5 6 7" xfId="3125"/>
    <cellStyle name="Input 2 2 5 7" xfId="3126"/>
    <cellStyle name="Input 2 2 5 7 2" xfId="3127"/>
    <cellStyle name="Input 2 2 5 7 2 2" xfId="3128"/>
    <cellStyle name="Input 2 2 5 7 2 3" xfId="3129"/>
    <cellStyle name="Input 2 2 5 7 2 4" xfId="3130"/>
    <cellStyle name="Input 2 2 5 7 2 5" xfId="3131"/>
    <cellStyle name="Input 2 2 5 7 2 6" xfId="3132"/>
    <cellStyle name="Input 2 2 5 7 3" xfId="3133"/>
    <cellStyle name="Input 2 2 5 7 3 2" xfId="3134"/>
    <cellStyle name="Input 2 2 5 7 4" xfId="3135"/>
    <cellStyle name="Input 2 2 5 7 5" xfId="3136"/>
    <cellStyle name="Input 2 2 5 7 6" xfId="3137"/>
    <cellStyle name="Input 2 2 5 7 7" xfId="3138"/>
    <cellStyle name="Input 2 2 5 8" xfId="3139"/>
    <cellStyle name="Input 2 2 5 8 2" xfId="3140"/>
    <cellStyle name="Input 2 2 5 8 2 2" xfId="3141"/>
    <cellStyle name="Input 2 2 5 8 2 3" xfId="3142"/>
    <cellStyle name="Input 2 2 5 8 2 4" xfId="3143"/>
    <cellStyle name="Input 2 2 5 8 2 5" xfId="3144"/>
    <cellStyle name="Input 2 2 5 8 2 6" xfId="3145"/>
    <cellStyle name="Input 2 2 5 8 3" xfId="3146"/>
    <cellStyle name="Input 2 2 5 8 3 2" xfId="3147"/>
    <cellStyle name="Input 2 2 5 8 4" xfId="3148"/>
    <cellStyle name="Input 2 2 5 8 5" xfId="3149"/>
    <cellStyle name="Input 2 2 5 8 6" xfId="3150"/>
    <cellStyle name="Input 2 2 5 8 7" xfId="3151"/>
    <cellStyle name="Input 2 2 5 9" xfId="3152"/>
    <cellStyle name="Input 2 2 5 9 2" xfId="3153"/>
    <cellStyle name="Input 2 2 5 9 3" xfId="3154"/>
    <cellStyle name="Input 2 2 5 9 4" xfId="3155"/>
    <cellStyle name="Input 2 2 5 9 5" xfId="3156"/>
    <cellStyle name="Input 2 2 5 9 6" xfId="3157"/>
    <cellStyle name="Input 2 2 5_Subsidy" xfId="3158"/>
    <cellStyle name="Input 2 2 6" xfId="3159"/>
    <cellStyle name="Input 2 2 6 2" xfId="3160"/>
    <cellStyle name="Input 2 2 6 2 2" xfId="3161"/>
    <cellStyle name="Input 2 2 6 2 2 2" xfId="3162"/>
    <cellStyle name="Input 2 2 6 2 2 3" xfId="3163"/>
    <cellStyle name="Input 2 2 6 2 2 4" xfId="3164"/>
    <cellStyle name="Input 2 2 6 2 2 5" xfId="3165"/>
    <cellStyle name="Input 2 2 6 2 2 6" xfId="3166"/>
    <cellStyle name="Input 2 2 6 2 3" xfId="3167"/>
    <cellStyle name="Input 2 2 6 2 3 2" xfId="3168"/>
    <cellStyle name="Input 2 2 6 2 4" xfId="3169"/>
    <cellStyle name="Input 2 2 6 2 5" xfId="3170"/>
    <cellStyle name="Input 2 2 6 2 6" xfId="3171"/>
    <cellStyle name="Input 2 2 6 2 7" xfId="3172"/>
    <cellStyle name="Input 2 2 6 3" xfId="3173"/>
    <cellStyle name="Input 2 2 6 3 2" xfId="3174"/>
    <cellStyle name="Input 2 2 6 3 3" xfId="3175"/>
    <cellStyle name="Input 2 2 6 3 4" xfId="3176"/>
    <cellStyle name="Input 2 2 6 3 5" xfId="3177"/>
    <cellStyle name="Input 2 2 6 3 6" xfId="3178"/>
    <cellStyle name="Input 2 2 6 4" xfId="3179"/>
    <cellStyle name="Input 2 2 6 4 2" xfId="3180"/>
    <cellStyle name="Input 2 2 6 5" xfId="3181"/>
    <cellStyle name="Input 2 2 6 6" xfId="3182"/>
    <cellStyle name="Input 2 2 6 7" xfId="3183"/>
    <cellStyle name="Input 2 2 6 8" xfId="3184"/>
    <cellStyle name="Input 2 2 6_Subsidy" xfId="3185"/>
    <cellStyle name="Input 2 2 7" xfId="3186"/>
    <cellStyle name="Input 2 2 7 2" xfId="3187"/>
    <cellStyle name="Input 2 2 7 2 2" xfId="3188"/>
    <cellStyle name="Input 2 2 7 2 3" xfId="3189"/>
    <cellStyle name="Input 2 2 7 2 4" xfId="3190"/>
    <cellStyle name="Input 2 2 7 2 5" xfId="3191"/>
    <cellStyle name="Input 2 2 7 2 6" xfId="3192"/>
    <cellStyle name="Input 2 2 7 3" xfId="3193"/>
    <cellStyle name="Input 2 2 7 3 2" xfId="3194"/>
    <cellStyle name="Input 2 2 7 4" xfId="3195"/>
    <cellStyle name="Input 2 2 7 5" xfId="3196"/>
    <cellStyle name="Input 2 2 7 6" xfId="3197"/>
    <cellStyle name="Input 2 2 7 7" xfId="3198"/>
    <cellStyle name="Input 2 2 8" xfId="3199"/>
    <cellStyle name="Input 2 2 8 2" xfId="3200"/>
    <cellStyle name="Input 2 2 8 2 2" xfId="3201"/>
    <cellStyle name="Input 2 2 8 2 3" xfId="3202"/>
    <cellStyle name="Input 2 2 8 2 4" xfId="3203"/>
    <cellStyle name="Input 2 2 8 2 5" xfId="3204"/>
    <cellStyle name="Input 2 2 8 2 6" xfId="3205"/>
    <cellStyle name="Input 2 2 8 3" xfId="3206"/>
    <cellStyle name="Input 2 2 8 3 2" xfId="3207"/>
    <cellStyle name="Input 2 2 8 4" xfId="3208"/>
    <cellStyle name="Input 2 2 8 5" xfId="3209"/>
    <cellStyle name="Input 2 2 8 6" xfId="3210"/>
    <cellStyle name="Input 2 2 8 7" xfId="3211"/>
    <cellStyle name="Input 2 2 9" xfId="3212"/>
    <cellStyle name="Input 2 2 9 2" xfId="3213"/>
    <cellStyle name="Input 2 2 9 2 2" xfId="3214"/>
    <cellStyle name="Input 2 2 9 2 3" xfId="3215"/>
    <cellStyle name="Input 2 2 9 2 4" xfId="3216"/>
    <cellStyle name="Input 2 2 9 2 5" xfId="3217"/>
    <cellStyle name="Input 2 2 9 2 6" xfId="3218"/>
    <cellStyle name="Input 2 2 9 3" xfId="3219"/>
    <cellStyle name="Input 2 2 9 3 2" xfId="3220"/>
    <cellStyle name="Input 2 2 9 4" xfId="3221"/>
    <cellStyle name="Input 2 2 9 5" xfId="3222"/>
    <cellStyle name="Input 2 2 9 6" xfId="3223"/>
    <cellStyle name="Input 2 2 9 7" xfId="3224"/>
    <cellStyle name="Input 2 2_ST" xfId="3225"/>
    <cellStyle name="Input 2 3" xfId="3226"/>
    <cellStyle name="Input 2 3 10" xfId="3227"/>
    <cellStyle name="Input 2 3 10 2" xfId="3228"/>
    <cellStyle name="Input 2 3 11" xfId="3229"/>
    <cellStyle name="Input 2 3 12" xfId="3230"/>
    <cellStyle name="Input 2 3 13" xfId="3231"/>
    <cellStyle name="Input 2 3 14" xfId="3232"/>
    <cellStyle name="Input 2 3 2" xfId="3233"/>
    <cellStyle name="Input 2 3 2 2" xfId="3234"/>
    <cellStyle name="Input 2 3 2 2 2" xfId="3235"/>
    <cellStyle name="Input 2 3 2 2 2 2" xfId="3236"/>
    <cellStyle name="Input 2 3 2 2 2 3" xfId="3237"/>
    <cellStyle name="Input 2 3 2 2 2 4" xfId="3238"/>
    <cellStyle name="Input 2 3 2 2 2 5" xfId="3239"/>
    <cellStyle name="Input 2 3 2 2 2 6" xfId="3240"/>
    <cellStyle name="Input 2 3 2 2 3" xfId="3241"/>
    <cellStyle name="Input 2 3 2 2 3 2" xfId="3242"/>
    <cellStyle name="Input 2 3 2 2 4" xfId="3243"/>
    <cellStyle name="Input 2 3 2 2 5" xfId="3244"/>
    <cellStyle name="Input 2 3 2 2 6" xfId="3245"/>
    <cellStyle name="Input 2 3 2 2 7" xfId="3246"/>
    <cellStyle name="Input 2 3 2 3" xfId="3247"/>
    <cellStyle name="Input 2 3 2 3 2" xfId="3248"/>
    <cellStyle name="Input 2 3 2 3 3" xfId="3249"/>
    <cellStyle name="Input 2 3 2 3 4" xfId="3250"/>
    <cellStyle name="Input 2 3 2 3 5" xfId="3251"/>
    <cellStyle name="Input 2 3 2 3 6" xfId="3252"/>
    <cellStyle name="Input 2 3 2 4" xfId="3253"/>
    <cellStyle name="Input 2 3 2 4 2" xfId="3254"/>
    <cellStyle name="Input 2 3 2 5" xfId="3255"/>
    <cellStyle name="Input 2 3 2 6" xfId="3256"/>
    <cellStyle name="Input 2 3 2 7" xfId="3257"/>
    <cellStyle name="Input 2 3 2 8" xfId="3258"/>
    <cellStyle name="Input 2 3 2_Subsidy" xfId="3259"/>
    <cellStyle name="Input 2 3 3" xfId="3260"/>
    <cellStyle name="Input 2 3 3 2" xfId="3261"/>
    <cellStyle name="Input 2 3 3 2 2" xfId="3262"/>
    <cellStyle name="Input 2 3 3 2 3" xfId="3263"/>
    <cellStyle name="Input 2 3 3 2 4" xfId="3264"/>
    <cellStyle name="Input 2 3 3 2 5" xfId="3265"/>
    <cellStyle name="Input 2 3 3 2 6" xfId="3266"/>
    <cellStyle name="Input 2 3 3 3" xfId="3267"/>
    <cellStyle name="Input 2 3 3 3 2" xfId="3268"/>
    <cellStyle name="Input 2 3 3 4" xfId="3269"/>
    <cellStyle name="Input 2 3 3 5" xfId="3270"/>
    <cellStyle name="Input 2 3 3 6" xfId="3271"/>
    <cellStyle name="Input 2 3 3 7" xfId="3272"/>
    <cellStyle name="Input 2 3 4" xfId="3273"/>
    <cellStyle name="Input 2 3 4 2" xfId="3274"/>
    <cellStyle name="Input 2 3 4 2 2" xfId="3275"/>
    <cellStyle name="Input 2 3 4 2 3" xfId="3276"/>
    <cellStyle name="Input 2 3 4 2 4" xfId="3277"/>
    <cellStyle name="Input 2 3 4 2 5" xfId="3278"/>
    <cellStyle name="Input 2 3 4 2 6" xfId="3279"/>
    <cellStyle name="Input 2 3 4 3" xfId="3280"/>
    <cellStyle name="Input 2 3 4 3 2" xfId="3281"/>
    <cellStyle name="Input 2 3 4 4" xfId="3282"/>
    <cellStyle name="Input 2 3 4 5" xfId="3283"/>
    <cellStyle name="Input 2 3 4 6" xfId="3284"/>
    <cellStyle name="Input 2 3 4 7" xfId="3285"/>
    <cellStyle name="Input 2 3 5" xfId="3286"/>
    <cellStyle name="Input 2 3 5 2" xfId="3287"/>
    <cellStyle name="Input 2 3 5 2 2" xfId="3288"/>
    <cellStyle name="Input 2 3 5 2 3" xfId="3289"/>
    <cellStyle name="Input 2 3 5 2 4" xfId="3290"/>
    <cellStyle name="Input 2 3 5 2 5" xfId="3291"/>
    <cellStyle name="Input 2 3 5 2 6" xfId="3292"/>
    <cellStyle name="Input 2 3 5 3" xfId="3293"/>
    <cellStyle name="Input 2 3 5 3 2" xfId="3294"/>
    <cellStyle name="Input 2 3 5 4" xfId="3295"/>
    <cellStyle name="Input 2 3 5 5" xfId="3296"/>
    <cellStyle name="Input 2 3 5 6" xfId="3297"/>
    <cellStyle name="Input 2 3 5 7" xfId="3298"/>
    <cellStyle name="Input 2 3 6" xfId="3299"/>
    <cellStyle name="Input 2 3 6 2" xfId="3300"/>
    <cellStyle name="Input 2 3 6 2 2" xfId="3301"/>
    <cellStyle name="Input 2 3 6 2 3" xfId="3302"/>
    <cellStyle name="Input 2 3 6 2 4" xfId="3303"/>
    <cellStyle name="Input 2 3 6 2 5" xfId="3304"/>
    <cellStyle name="Input 2 3 6 2 6" xfId="3305"/>
    <cellStyle name="Input 2 3 6 3" xfId="3306"/>
    <cellStyle name="Input 2 3 6 3 2" xfId="3307"/>
    <cellStyle name="Input 2 3 6 4" xfId="3308"/>
    <cellStyle name="Input 2 3 6 5" xfId="3309"/>
    <cellStyle name="Input 2 3 6 6" xfId="3310"/>
    <cellStyle name="Input 2 3 6 7" xfId="3311"/>
    <cellStyle name="Input 2 3 7" xfId="3312"/>
    <cellStyle name="Input 2 3 7 2" xfId="3313"/>
    <cellStyle name="Input 2 3 7 2 2" xfId="3314"/>
    <cellStyle name="Input 2 3 7 2 3" xfId="3315"/>
    <cellStyle name="Input 2 3 7 2 4" xfId="3316"/>
    <cellStyle name="Input 2 3 7 2 5" xfId="3317"/>
    <cellStyle name="Input 2 3 7 2 6" xfId="3318"/>
    <cellStyle name="Input 2 3 7 3" xfId="3319"/>
    <cellStyle name="Input 2 3 7 3 2" xfId="3320"/>
    <cellStyle name="Input 2 3 7 4" xfId="3321"/>
    <cellStyle name="Input 2 3 7 5" xfId="3322"/>
    <cellStyle name="Input 2 3 7 6" xfId="3323"/>
    <cellStyle name="Input 2 3 7 7" xfId="3324"/>
    <cellStyle name="Input 2 3 8" xfId="3325"/>
    <cellStyle name="Input 2 3 8 2" xfId="3326"/>
    <cellStyle name="Input 2 3 8 2 2" xfId="3327"/>
    <cellStyle name="Input 2 3 8 2 3" xfId="3328"/>
    <cellStyle name="Input 2 3 8 2 4" xfId="3329"/>
    <cellStyle name="Input 2 3 8 2 5" xfId="3330"/>
    <cellStyle name="Input 2 3 8 2 6" xfId="3331"/>
    <cellStyle name="Input 2 3 8 3" xfId="3332"/>
    <cellStyle name="Input 2 3 8 3 2" xfId="3333"/>
    <cellStyle name="Input 2 3 8 4" xfId="3334"/>
    <cellStyle name="Input 2 3 8 5" xfId="3335"/>
    <cellStyle name="Input 2 3 8 6" xfId="3336"/>
    <cellStyle name="Input 2 3 8 7" xfId="3337"/>
    <cellStyle name="Input 2 3 9" xfId="3338"/>
    <cellStyle name="Input 2 3 9 2" xfId="3339"/>
    <cellStyle name="Input 2 3 9 3" xfId="3340"/>
    <cellStyle name="Input 2 3 9 4" xfId="3341"/>
    <cellStyle name="Input 2 3 9 5" xfId="3342"/>
    <cellStyle name="Input 2 3 9 6" xfId="3343"/>
    <cellStyle name="Input 2 3_Subsidy" xfId="3344"/>
    <cellStyle name="Input 2 4" xfId="3345"/>
    <cellStyle name="Input 2 4 10" xfId="3346"/>
    <cellStyle name="Input 2 4 10 2" xfId="3347"/>
    <cellStyle name="Input 2 4 11" xfId="3348"/>
    <cellStyle name="Input 2 4 12" xfId="3349"/>
    <cellStyle name="Input 2 4 13" xfId="3350"/>
    <cellStyle name="Input 2 4 14" xfId="3351"/>
    <cellStyle name="Input 2 4 2" xfId="3352"/>
    <cellStyle name="Input 2 4 2 2" xfId="3353"/>
    <cellStyle name="Input 2 4 2 2 2" xfId="3354"/>
    <cellStyle name="Input 2 4 2 2 2 2" xfId="3355"/>
    <cellStyle name="Input 2 4 2 2 2 3" xfId="3356"/>
    <cellStyle name="Input 2 4 2 2 2 4" xfId="3357"/>
    <cellStyle name="Input 2 4 2 2 2 5" xfId="3358"/>
    <cellStyle name="Input 2 4 2 2 2 6" xfId="3359"/>
    <cellStyle name="Input 2 4 2 2 3" xfId="3360"/>
    <cellStyle name="Input 2 4 2 2 3 2" xfId="3361"/>
    <cellStyle name="Input 2 4 2 2 4" xfId="3362"/>
    <cellStyle name="Input 2 4 2 2 5" xfId="3363"/>
    <cellStyle name="Input 2 4 2 2 6" xfId="3364"/>
    <cellStyle name="Input 2 4 2 2 7" xfId="3365"/>
    <cellStyle name="Input 2 4 2 3" xfId="3366"/>
    <cellStyle name="Input 2 4 2 3 2" xfId="3367"/>
    <cellStyle name="Input 2 4 2 3 3" xfId="3368"/>
    <cellStyle name="Input 2 4 2 3 4" xfId="3369"/>
    <cellStyle name="Input 2 4 2 3 5" xfId="3370"/>
    <cellStyle name="Input 2 4 2 3 6" xfId="3371"/>
    <cellStyle name="Input 2 4 2 4" xfId="3372"/>
    <cellStyle name="Input 2 4 2 4 2" xfId="3373"/>
    <cellStyle name="Input 2 4 2 5" xfId="3374"/>
    <cellStyle name="Input 2 4 2 6" xfId="3375"/>
    <cellStyle name="Input 2 4 2 7" xfId="3376"/>
    <cellStyle name="Input 2 4 2 8" xfId="3377"/>
    <cellStyle name="Input 2 4 2_Subsidy" xfId="3378"/>
    <cellStyle name="Input 2 4 3" xfId="3379"/>
    <cellStyle name="Input 2 4 3 2" xfId="3380"/>
    <cellStyle name="Input 2 4 3 2 2" xfId="3381"/>
    <cellStyle name="Input 2 4 3 2 3" xfId="3382"/>
    <cellStyle name="Input 2 4 3 2 4" xfId="3383"/>
    <cellStyle name="Input 2 4 3 2 5" xfId="3384"/>
    <cellStyle name="Input 2 4 3 2 6" xfId="3385"/>
    <cellStyle name="Input 2 4 3 3" xfId="3386"/>
    <cellStyle name="Input 2 4 3 3 2" xfId="3387"/>
    <cellStyle name="Input 2 4 3 4" xfId="3388"/>
    <cellStyle name="Input 2 4 3 5" xfId="3389"/>
    <cellStyle name="Input 2 4 3 6" xfId="3390"/>
    <cellStyle name="Input 2 4 3 7" xfId="3391"/>
    <cellStyle name="Input 2 4 4" xfId="3392"/>
    <cellStyle name="Input 2 4 4 2" xfId="3393"/>
    <cellStyle name="Input 2 4 4 2 2" xfId="3394"/>
    <cellStyle name="Input 2 4 4 2 3" xfId="3395"/>
    <cellStyle name="Input 2 4 4 2 4" xfId="3396"/>
    <cellStyle name="Input 2 4 4 2 5" xfId="3397"/>
    <cellStyle name="Input 2 4 4 2 6" xfId="3398"/>
    <cellStyle name="Input 2 4 4 3" xfId="3399"/>
    <cellStyle name="Input 2 4 4 3 2" xfId="3400"/>
    <cellStyle name="Input 2 4 4 4" xfId="3401"/>
    <cellStyle name="Input 2 4 4 5" xfId="3402"/>
    <cellStyle name="Input 2 4 4 6" xfId="3403"/>
    <cellStyle name="Input 2 4 4 7" xfId="3404"/>
    <cellStyle name="Input 2 4 5" xfId="3405"/>
    <cellStyle name="Input 2 4 5 2" xfId="3406"/>
    <cellStyle name="Input 2 4 5 2 2" xfId="3407"/>
    <cellStyle name="Input 2 4 5 2 3" xfId="3408"/>
    <cellStyle name="Input 2 4 5 2 4" xfId="3409"/>
    <cellStyle name="Input 2 4 5 2 5" xfId="3410"/>
    <cellStyle name="Input 2 4 5 2 6" xfId="3411"/>
    <cellStyle name="Input 2 4 5 3" xfId="3412"/>
    <cellStyle name="Input 2 4 5 3 2" xfId="3413"/>
    <cellStyle name="Input 2 4 5 4" xfId="3414"/>
    <cellStyle name="Input 2 4 5 5" xfId="3415"/>
    <cellStyle name="Input 2 4 5 6" xfId="3416"/>
    <cellStyle name="Input 2 4 5 7" xfId="3417"/>
    <cellStyle name="Input 2 4 6" xfId="3418"/>
    <cellStyle name="Input 2 4 6 2" xfId="3419"/>
    <cellStyle name="Input 2 4 6 2 2" xfId="3420"/>
    <cellStyle name="Input 2 4 6 2 3" xfId="3421"/>
    <cellStyle name="Input 2 4 6 2 4" xfId="3422"/>
    <cellStyle name="Input 2 4 6 2 5" xfId="3423"/>
    <cellStyle name="Input 2 4 6 2 6" xfId="3424"/>
    <cellStyle name="Input 2 4 6 3" xfId="3425"/>
    <cellStyle name="Input 2 4 6 3 2" xfId="3426"/>
    <cellStyle name="Input 2 4 6 4" xfId="3427"/>
    <cellStyle name="Input 2 4 6 5" xfId="3428"/>
    <cellStyle name="Input 2 4 6 6" xfId="3429"/>
    <cellStyle name="Input 2 4 6 7" xfId="3430"/>
    <cellStyle name="Input 2 4 7" xfId="3431"/>
    <cellStyle name="Input 2 4 7 2" xfId="3432"/>
    <cellStyle name="Input 2 4 7 2 2" xfId="3433"/>
    <cellStyle name="Input 2 4 7 2 3" xfId="3434"/>
    <cellStyle name="Input 2 4 7 2 4" xfId="3435"/>
    <cellStyle name="Input 2 4 7 2 5" xfId="3436"/>
    <cellStyle name="Input 2 4 7 2 6" xfId="3437"/>
    <cellStyle name="Input 2 4 7 3" xfId="3438"/>
    <cellStyle name="Input 2 4 7 3 2" xfId="3439"/>
    <cellStyle name="Input 2 4 7 4" xfId="3440"/>
    <cellStyle name="Input 2 4 7 5" xfId="3441"/>
    <cellStyle name="Input 2 4 7 6" xfId="3442"/>
    <cellStyle name="Input 2 4 7 7" xfId="3443"/>
    <cellStyle name="Input 2 4 8" xfId="3444"/>
    <cellStyle name="Input 2 4 8 2" xfId="3445"/>
    <cellStyle name="Input 2 4 8 2 2" xfId="3446"/>
    <cellStyle name="Input 2 4 8 2 3" xfId="3447"/>
    <cellStyle name="Input 2 4 8 2 4" xfId="3448"/>
    <cellStyle name="Input 2 4 8 2 5" xfId="3449"/>
    <cellStyle name="Input 2 4 8 2 6" xfId="3450"/>
    <cellStyle name="Input 2 4 8 3" xfId="3451"/>
    <cellStyle name="Input 2 4 8 3 2" xfId="3452"/>
    <cellStyle name="Input 2 4 8 4" xfId="3453"/>
    <cellStyle name="Input 2 4 8 5" xfId="3454"/>
    <cellStyle name="Input 2 4 8 6" xfId="3455"/>
    <cellStyle name="Input 2 4 8 7" xfId="3456"/>
    <cellStyle name="Input 2 4 9" xfId="3457"/>
    <cellStyle name="Input 2 4 9 2" xfId="3458"/>
    <cellStyle name="Input 2 4 9 3" xfId="3459"/>
    <cellStyle name="Input 2 4 9 4" xfId="3460"/>
    <cellStyle name="Input 2 4 9 5" xfId="3461"/>
    <cellStyle name="Input 2 4 9 6" xfId="3462"/>
    <cellStyle name="Input 2 4_Subsidy" xfId="3463"/>
    <cellStyle name="Input 2 5" xfId="3464"/>
    <cellStyle name="Input 2 5 10" xfId="3465"/>
    <cellStyle name="Input 2 5 10 2" xfId="3466"/>
    <cellStyle name="Input 2 5 11" xfId="3467"/>
    <cellStyle name="Input 2 5 12" xfId="3468"/>
    <cellStyle name="Input 2 5 13" xfId="3469"/>
    <cellStyle name="Input 2 5 14" xfId="3470"/>
    <cellStyle name="Input 2 5 2" xfId="3471"/>
    <cellStyle name="Input 2 5 2 2" xfId="3472"/>
    <cellStyle name="Input 2 5 2 2 2" xfId="3473"/>
    <cellStyle name="Input 2 5 2 2 2 2" xfId="3474"/>
    <cellStyle name="Input 2 5 2 2 2 3" xfId="3475"/>
    <cellStyle name="Input 2 5 2 2 2 4" xfId="3476"/>
    <cellStyle name="Input 2 5 2 2 2 5" xfId="3477"/>
    <cellStyle name="Input 2 5 2 2 2 6" xfId="3478"/>
    <cellStyle name="Input 2 5 2 2 3" xfId="3479"/>
    <cellStyle name="Input 2 5 2 2 3 2" xfId="3480"/>
    <cellStyle name="Input 2 5 2 2 4" xfId="3481"/>
    <cellStyle name="Input 2 5 2 2 5" xfId="3482"/>
    <cellStyle name="Input 2 5 2 2 6" xfId="3483"/>
    <cellStyle name="Input 2 5 2 2 7" xfId="3484"/>
    <cellStyle name="Input 2 5 2 3" xfId="3485"/>
    <cellStyle name="Input 2 5 2 3 2" xfId="3486"/>
    <cellStyle name="Input 2 5 2 3 3" xfId="3487"/>
    <cellStyle name="Input 2 5 2 3 4" xfId="3488"/>
    <cellStyle name="Input 2 5 2 3 5" xfId="3489"/>
    <cellStyle name="Input 2 5 2 3 6" xfId="3490"/>
    <cellStyle name="Input 2 5 2 4" xfId="3491"/>
    <cellStyle name="Input 2 5 2 4 2" xfId="3492"/>
    <cellStyle name="Input 2 5 2 5" xfId="3493"/>
    <cellStyle name="Input 2 5 2 6" xfId="3494"/>
    <cellStyle name="Input 2 5 2 7" xfId="3495"/>
    <cellStyle name="Input 2 5 2 8" xfId="3496"/>
    <cellStyle name="Input 2 5 2_Subsidy" xfId="3497"/>
    <cellStyle name="Input 2 5 3" xfId="3498"/>
    <cellStyle name="Input 2 5 3 2" xfId="3499"/>
    <cellStyle name="Input 2 5 3 2 2" xfId="3500"/>
    <cellStyle name="Input 2 5 3 2 3" xfId="3501"/>
    <cellStyle name="Input 2 5 3 2 4" xfId="3502"/>
    <cellStyle name="Input 2 5 3 2 5" xfId="3503"/>
    <cellStyle name="Input 2 5 3 2 6" xfId="3504"/>
    <cellStyle name="Input 2 5 3 3" xfId="3505"/>
    <cellStyle name="Input 2 5 3 3 2" xfId="3506"/>
    <cellStyle name="Input 2 5 3 4" xfId="3507"/>
    <cellStyle name="Input 2 5 3 5" xfId="3508"/>
    <cellStyle name="Input 2 5 3 6" xfId="3509"/>
    <cellStyle name="Input 2 5 3 7" xfId="3510"/>
    <cellStyle name="Input 2 5 4" xfId="3511"/>
    <cellStyle name="Input 2 5 4 2" xfId="3512"/>
    <cellStyle name="Input 2 5 4 2 2" xfId="3513"/>
    <cellStyle name="Input 2 5 4 2 3" xfId="3514"/>
    <cellStyle name="Input 2 5 4 2 4" xfId="3515"/>
    <cellStyle name="Input 2 5 4 2 5" xfId="3516"/>
    <cellStyle name="Input 2 5 4 2 6" xfId="3517"/>
    <cellStyle name="Input 2 5 4 3" xfId="3518"/>
    <cellStyle name="Input 2 5 4 3 2" xfId="3519"/>
    <cellStyle name="Input 2 5 4 4" xfId="3520"/>
    <cellStyle name="Input 2 5 4 5" xfId="3521"/>
    <cellStyle name="Input 2 5 4 6" xfId="3522"/>
    <cellStyle name="Input 2 5 4 7" xfId="3523"/>
    <cellStyle name="Input 2 5 5" xfId="3524"/>
    <cellStyle name="Input 2 5 5 2" xfId="3525"/>
    <cellStyle name="Input 2 5 5 2 2" xfId="3526"/>
    <cellStyle name="Input 2 5 5 2 3" xfId="3527"/>
    <cellStyle name="Input 2 5 5 2 4" xfId="3528"/>
    <cellStyle name="Input 2 5 5 2 5" xfId="3529"/>
    <cellStyle name="Input 2 5 5 2 6" xfId="3530"/>
    <cellStyle name="Input 2 5 5 3" xfId="3531"/>
    <cellStyle name="Input 2 5 5 3 2" xfId="3532"/>
    <cellStyle name="Input 2 5 5 4" xfId="3533"/>
    <cellStyle name="Input 2 5 5 5" xfId="3534"/>
    <cellStyle name="Input 2 5 5 6" xfId="3535"/>
    <cellStyle name="Input 2 5 5 7" xfId="3536"/>
    <cellStyle name="Input 2 5 6" xfId="3537"/>
    <cellStyle name="Input 2 5 6 2" xfId="3538"/>
    <cellStyle name="Input 2 5 6 2 2" xfId="3539"/>
    <cellStyle name="Input 2 5 6 2 3" xfId="3540"/>
    <cellStyle name="Input 2 5 6 2 4" xfId="3541"/>
    <cellStyle name="Input 2 5 6 2 5" xfId="3542"/>
    <cellStyle name="Input 2 5 6 2 6" xfId="3543"/>
    <cellStyle name="Input 2 5 6 3" xfId="3544"/>
    <cellStyle name="Input 2 5 6 3 2" xfId="3545"/>
    <cellStyle name="Input 2 5 6 4" xfId="3546"/>
    <cellStyle name="Input 2 5 6 5" xfId="3547"/>
    <cellStyle name="Input 2 5 6 6" xfId="3548"/>
    <cellStyle name="Input 2 5 6 7" xfId="3549"/>
    <cellStyle name="Input 2 5 7" xfId="3550"/>
    <cellStyle name="Input 2 5 7 2" xfId="3551"/>
    <cellStyle name="Input 2 5 7 2 2" xfId="3552"/>
    <cellStyle name="Input 2 5 7 2 3" xfId="3553"/>
    <cellStyle name="Input 2 5 7 2 4" xfId="3554"/>
    <cellStyle name="Input 2 5 7 2 5" xfId="3555"/>
    <cellStyle name="Input 2 5 7 2 6" xfId="3556"/>
    <cellStyle name="Input 2 5 7 3" xfId="3557"/>
    <cellStyle name="Input 2 5 7 3 2" xfId="3558"/>
    <cellStyle name="Input 2 5 7 4" xfId="3559"/>
    <cellStyle name="Input 2 5 7 5" xfId="3560"/>
    <cellStyle name="Input 2 5 7 6" xfId="3561"/>
    <cellStyle name="Input 2 5 7 7" xfId="3562"/>
    <cellStyle name="Input 2 5 8" xfId="3563"/>
    <cellStyle name="Input 2 5 8 2" xfId="3564"/>
    <cellStyle name="Input 2 5 8 2 2" xfId="3565"/>
    <cellStyle name="Input 2 5 8 2 3" xfId="3566"/>
    <cellStyle name="Input 2 5 8 2 4" xfId="3567"/>
    <cellStyle name="Input 2 5 8 2 5" xfId="3568"/>
    <cellStyle name="Input 2 5 8 2 6" xfId="3569"/>
    <cellStyle name="Input 2 5 8 3" xfId="3570"/>
    <cellStyle name="Input 2 5 8 3 2" xfId="3571"/>
    <cellStyle name="Input 2 5 8 4" xfId="3572"/>
    <cellStyle name="Input 2 5 8 5" xfId="3573"/>
    <cellStyle name="Input 2 5 8 6" xfId="3574"/>
    <cellStyle name="Input 2 5 8 7" xfId="3575"/>
    <cellStyle name="Input 2 5 9" xfId="3576"/>
    <cellStyle name="Input 2 5 9 2" xfId="3577"/>
    <cellStyle name="Input 2 5 9 3" xfId="3578"/>
    <cellStyle name="Input 2 5 9 4" xfId="3579"/>
    <cellStyle name="Input 2 5 9 5" xfId="3580"/>
    <cellStyle name="Input 2 5 9 6" xfId="3581"/>
    <cellStyle name="Input 2 5_Subsidy" xfId="3582"/>
    <cellStyle name="Input 2 6" xfId="3583"/>
    <cellStyle name="Input 2 6 10" xfId="3584"/>
    <cellStyle name="Input 2 6 10 2" xfId="3585"/>
    <cellStyle name="Input 2 6 11" xfId="3586"/>
    <cellStyle name="Input 2 6 12" xfId="3587"/>
    <cellStyle name="Input 2 6 13" xfId="3588"/>
    <cellStyle name="Input 2 6 14" xfId="3589"/>
    <cellStyle name="Input 2 6 2" xfId="3590"/>
    <cellStyle name="Input 2 6 2 2" xfId="3591"/>
    <cellStyle name="Input 2 6 2 2 2" xfId="3592"/>
    <cellStyle name="Input 2 6 2 2 2 2" xfId="3593"/>
    <cellStyle name="Input 2 6 2 2 2 3" xfId="3594"/>
    <cellStyle name="Input 2 6 2 2 2 4" xfId="3595"/>
    <cellStyle name="Input 2 6 2 2 2 5" xfId="3596"/>
    <cellStyle name="Input 2 6 2 2 2 6" xfId="3597"/>
    <cellStyle name="Input 2 6 2 2 3" xfId="3598"/>
    <cellStyle name="Input 2 6 2 2 3 2" xfId="3599"/>
    <cellStyle name="Input 2 6 2 2 4" xfId="3600"/>
    <cellStyle name="Input 2 6 2 2 5" xfId="3601"/>
    <cellStyle name="Input 2 6 2 2 6" xfId="3602"/>
    <cellStyle name="Input 2 6 2 2 7" xfId="3603"/>
    <cellStyle name="Input 2 6 2 3" xfId="3604"/>
    <cellStyle name="Input 2 6 2 3 2" xfId="3605"/>
    <cellStyle name="Input 2 6 2 3 3" xfId="3606"/>
    <cellStyle name="Input 2 6 2 3 4" xfId="3607"/>
    <cellStyle name="Input 2 6 2 3 5" xfId="3608"/>
    <cellStyle name="Input 2 6 2 3 6" xfId="3609"/>
    <cellStyle name="Input 2 6 2 4" xfId="3610"/>
    <cellStyle name="Input 2 6 2 4 2" xfId="3611"/>
    <cellStyle name="Input 2 6 2 5" xfId="3612"/>
    <cellStyle name="Input 2 6 2 6" xfId="3613"/>
    <cellStyle name="Input 2 6 2 7" xfId="3614"/>
    <cellStyle name="Input 2 6 2 8" xfId="3615"/>
    <cellStyle name="Input 2 6 2_Subsidy" xfId="3616"/>
    <cellStyle name="Input 2 6 3" xfId="3617"/>
    <cellStyle name="Input 2 6 3 2" xfId="3618"/>
    <cellStyle name="Input 2 6 3 2 2" xfId="3619"/>
    <cellStyle name="Input 2 6 3 2 3" xfId="3620"/>
    <cellStyle name="Input 2 6 3 2 4" xfId="3621"/>
    <cellStyle name="Input 2 6 3 2 5" xfId="3622"/>
    <cellStyle name="Input 2 6 3 2 6" xfId="3623"/>
    <cellStyle name="Input 2 6 3 3" xfId="3624"/>
    <cellStyle name="Input 2 6 3 3 2" xfId="3625"/>
    <cellStyle name="Input 2 6 3 4" xfId="3626"/>
    <cellStyle name="Input 2 6 3 5" xfId="3627"/>
    <cellStyle name="Input 2 6 3 6" xfId="3628"/>
    <cellStyle name="Input 2 6 3 7" xfId="3629"/>
    <cellStyle name="Input 2 6 4" xfId="3630"/>
    <cellStyle name="Input 2 6 4 2" xfId="3631"/>
    <cellStyle name="Input 2 6 4 2 2" xfId="3632"/>
    <cellStyle name="Input 2 6 4 2 3" xfId="3633"/>
    <cellStyle name="Input 2 6 4 2 4" xfId="3634"/>
    <cellStyle name="Input 2 6 4 2 5" xfId="3635"/>
    <cellStyle name="Input 2 6 4 2 6" xfId="3636"/>
    <cellStyle name="Input 2 6 4 3" xfId="3637"/>
    <cellStyle name="Input 2 6 4 3 2" xfId="3638"/>
    <cellStyle name="Input 2 6 4 4" xfId="3639"/>
    <cellStyle name="Input 2 6 4 5" xfId="3640"/>
    <cellStyle name="Input 2 6 4 6" xfId="3641"/>
    <cellStyle name="Input 2 6 4 7" xfId="3642"/>
    <cellStyle name="Input 2 6 5" xfId="3643"/>
    <cellStyle name="Input 2 6 5 2" xfId="3644"/>
    <cellStyle name="Input 2 6 5 2 2" xfId="3645"/>
    <cellStyle name="Input 2 6 5 2 3" xfId="3646"/>
    <cellStyle name="Input 2 6 5 2 4" xfId="3647"/>
    <cellStyle name="Input 2 6 5 2 5" xfId="3648"/>
    <cellStyle name="Input 2 6 5 2 6" xfId="3649"/>
    <cellStyle name="Input 2 6 5 3" xfId="3650"/>
    <cellStyle name="Input 2 6 5 3 2" xfId="3651"/>
    <cellStyle name="Input 2 6 5 4" xfId="3652"/>
    <cellStyle name="Input 2 6 5 5" xfId="3653"/>
    <cellStyle name="Input 2 6 5 6" xfId="3654"/>
    <cellStyle name="Input 2 6 5 7" xfId="3655"/>
    <cellStyle name="Input 2 6 6" xfId="3656"/>
    <cellStyle name="Input 2 6 6 2" xfId="3657"/>
    <cellStyle name="Input 2 6 6 2 2" xfId="3658"/>
    <cellStyle name="Input 2 6 6 2 3" xfId="3659"/>
    <cellStyle name="Input 2 6 6 2 4" xfId="3660"/>
    <cellStyle name="Input 2 6 6 2 5" xfId="3661"/>
    <cellStyle name="Input 2 6 6 2 6" xfId="3662"/>
    <cellStyle name="Input 2 6 6 3" xfId="3663"/>
    <cellStyle name="Input 2 6 6 3 2" xfId="3664"/>
    <cellStyle name="Input 2 6 6 4" xfId="3665"/>
    <cellStyle name="Input 2 6 6 5" xfId="3666"/>
    <cellStyle name="Input 2 6 6 6" xfId="3667"/>
    <cellStyle name="Input 2 6 6 7" xfId="3668"/>
    <cellStyle name="Input 2 6 7" xfId="3669"/>
    <cellStyle name="Input 2 6 7 2" xfId="3670"/>
    <cellStyle name="Input 2 6 7 2 2" xfId="3671"/>
    <cellStyle name="Input 2 6 7 2 3" xfId="3672"/>
    <cellStyle name="Input 2 6 7 2 4" xfId="3673"/>
    <cellStyle name="Input 2 6 7 2 5" xfId="3674"/>
    <cellStyle name="Input 2 6 7 2 6" xfId="3675"/>
    <cellStyle name="Input 2 6 7 3" xfId="3676"/>
    <cellStyle name="Input 2 6 7 3 2" xfId="3677"/>
    <cellStyle name="Input 2 6 7 4" xfId="3678"/>
    <cellStyle name="Input 2 6 7 5" xfId="3679"/>
    <cellStyle name="Input 2 6 7 6" xfId="3680"/>
    <cellStyle name="Input 2 6 7 7" xfId="3681"/>
    <cellStyle name="Input 2 6 8" xfId="3682"/>
    <cellStyle name="Input 2 6 8 2" xfId="3683"/>
    <cellStyle name="Input 2 6 8 2 2" xfId="3684"/>
    <cellStyle name="Input 2 6 8 2 3" xfId="3685"/>
    <cellStyle name="Input 2 6 8 2 4" xfId="3686"/>
    <cellStyle name="Input 2 6 8 2 5" xfId="3687"/>
    <cellStyle name="Input 2 6 8 2 6" xfId="3688"/>
    <cellStyle name="Input 2 6 8 3" xfId="3689"/>
    <cellStyle name="Input 2 6 8 3 2" xfId="3690"/>
    <cellStyle name="Input 2 6 8 4" xfId="3691"/>
    <cellStyle name="Input 2 6 8 5" xfId="3692"/>
    <cellStyle name="Input 2 6 8 6" xfId="3693"/>
    <cellStyle name="Input 2 6 8 7" xfId="3694"/>
    <cellStyle name="Input 2 6 9" xfId="3695"/>
    <cellStyle name="Input 2 6 9 2" xfId="3696"/>
    <cellStyle name="Input 2 6 9 3" xfId="3697"/>
    <cellStyle name="Input 2 6 9 4" xfId="3698"/>
    <cellStyle name="Input 2 6 9 5" xfId="3699"/>
    <cellStyle name="Input 2 6 9 6" xfId="3700"/>
    <cellStyle name="Input 2 6_Subsidy" xfId="3701"/>
    <cellStyle name="Input 2 7" xfId="3702"/>
    <cellStyle name="Input 2 7 2" xfId="3703"/>
    <cellStyle name="Input 2 7 2 2" xfId="3704"/>
    <cellStyle name="Input 2 7 2 2 2" xfId="3705"/>
    <cellStyle name="Input 2_FES2013 charts 2050 and progress" xfId="3706"/>
    <cellStyle name="Input 3" xfId="3707"/>
    <cellStyle name="Italic" xfId="3708"/>
    <cellStyle name="Komma 2" xfId="3709"/>
    <cellStyle name="Linked Cell 2" xfId="3710"/>
    <cellStyle name="Linked Cell 3" xfId="3711"/>
    <cellStyle name="Mdollar" xfId="3712"/>
    <cellStyle name="Migliaia_SO2011_CapaQs_110325" xfId="3713"/>
    <cellStyle name="Neutral 2" xfId="3714"/>
    <cellStyle name="Neutral 2 2" xfId="3715"/>
    <cellStyle name="Neutral 3" xfId="3716"/>
    <cellStyle name="Normal" xfId="0" builtinId="0"/>
    <cellStyle name="Normal 2" xfId="3717"/>
    <cellStyle name="Normal 2 2" xfId="3718"/>
    <cellStyle name="Normal 2_2012UKFESdata" xfId="3719"/>
    <cellStyle name="Normal 3" xfId="3720"/>
    <cellStyle name="Normal 3 2" xfId="3721"/>
    <cellStyle name="Normal 4" xfId="3722"/>
    <cellStyle name="Normal 5" xfId="3723"/>
    <cellStyle name="Normal 5 10" xfId="3912"/>
    <cellStyle name="Normal 5 10 2" xfId="4055"/>
    <cellStyle name="Normal 5 10 2 2" xfId="4556"/>
    <cellStyle name="Normal 5 10 2 3" xfId="4975"/>
    <cellStyle name="Normal 5 10 3" xfId="4246"/>
    <cellStyle name="Normal 5 10 3 2" xfId="4860"/>
    <cellStyle name="Normal 5 10 4" xfId="4373"/>
    <cellStyle name="Normal 5 10 5" xfId="4676"/>
    <cellStyle name="Normal 5 11" xfId="3854"/>
    <cellStyle name="Normal 5 11 2" xfId="4131"/>
    <cellStyle name="Normal 5 11 3" xfId="4322"/>
    <cellStyle name="Normal 5 11 4" xfId="4814"/>
    <cellStyle name="Normal 5 12" xfId="3996"/>
    <cellStyle name="Normal 5 12 2" xfId="4510"/>
    <cellStyle name="Normal 5 12 3" xfId="4929"/>
    <cellStyle name="Normal 5 13" xfId="4192"/>
    <cellStyle name="Normal 5 13 2" xfId="4745"/>
    <cellStyle name="Normal 5 14" xfId="4317"/>
    <cellStyle name="Normal 5 15" xfId="4625"/>
    <cellStyle name="Normal 5 2" xfId="3724"/>
    <cellStyle name="Normal 5 2 10" xfId="4193"/>
    <cellStyle name="Normal 5 2 10 2" xfId="4746"/>
    <cellStyle name="Normal 5 2 11" xfId="4318"/>
    <cellStyle name="Normal 5 2 12" xfId="4626"/>
    <cellStyle name="Normal 5 2 2" xfId="3725"/>
    <cellStyle name="Normal 5 2 2 10" xfId="4636"/>
    <cellStyle name="Normal 5 2 2 2" xfId="3726"/>
    <cellStyle name="Normal 5 2 2 2 2" xfId="3828"/>
    <cellStyle name="Normal 5 2 2 2 2 2" xfId="3961"/>
    <cellStyle name="Normal 5 2 2 2 2 2 2" xfId="4104"/>
    <cellStyle name="Normal 5 2 2 2 2 2 2 2" xfId="4605"/>
    <cellStyle name="Normal 5 2 2 2 2 2 2 3" xfId="5024"/>
    <cellStyle name="Normal 5 2 2 2 2 2 3" xfId="4295"/>
    <cellStyle name="Normal 5 2 2 2 2 2 3 2" xfId="4909"/>
    <cellStyle name="Normal 5 2 2 2 2 2 4" xfId="4422"/>
    <cellStyle name="Normal 5 2 2 2 2 2 5" xfId="4725"/>
    <cellStyle name="Normal 5 2 2 2 2 3" xfId="3892"/>
    <cellStyle name="Normal 5 2 2 2 2 3 2" xfId="4147"/>
    <cellStyle name="Normal 5 2 2 2 2 3 3" xfId="4467"/>
    <cellStyle name="Normal 5 2 2 2 2 3 4" xfId="4840"/>
    <cellStyle name="Normal 5 2 2 2 2 4" xfId="4035"/>
    <cellStyle name="Normal 5 2 2 2 2 4 2" xfId="4536"/>
    <cellStyle name="Normal 5 2 2 2 2 4 3" xfId="4955"/>
    <cellStyle name="Normal 5 2 2 2 2 5" xfId="4226"/>
    <cellStyle name="Normal 5 2 2 2 2 5 2" xfId="4794"/>
    <cellStyle name="Normal 5 2 2 2 2 6" xfId="4353"/>
    <cellStyle name="Normal 5 2 2 2 2 7" xfId="4656"/>
    <cellStyle name="Normal 5 2 2 2 3" xfId="3821"/>
    <cellStyle name="Normal 5 2 2 2 3 2" xfId="3955"/>
    <cellStyle name="Normal 5 2 2 2 3 2 2" xfId="4187"/>
    <cellStyle name="Normal 5 2 2 2 3 2 3" xfId="4507"/>
    <cellStyle name="Normal 5 2 2 2 3 2 4" xfId="4903"/>
    <cellStyle name="Normal 5 2 2 2 3 3" xfId="4098"/>
    <cellStyle name="Normal 5 2 2 2 3 3 2" xfId="4599"/>
    <cellStyle name="Normal 5 2 2 2 3 3 3" xfId="5018"/>
    <cellStyle name="Normal 5 2 2 2 3 4" xfId="4289"/>
    <cellStyle name="Normal 5 2 2 2 3 4 2" xfId="4788"/>
    <cellStyle name="Normal 5 2 2 2 3 5" xfId="4416"/>
    <cellStyle name="Normal 5 2 2 2 3 6" xfId="4719"/>
    <cellStyle name="Normal 5 2 2 2 4" xfId="3915"/>
    <cellStyle name="Normal 5 2 2 2 4 2" xfId="4058"/>
    <cellStyle name="Normal 5 2 2 2 4 2 2" xfId="4559"/>
    <cellStyle name="Normal 5 2 2 2 4 2 3" xfId="4978"/>
    <cellStyle name="Normal 5 2 2 2 4 3" xfId="4249"/>
    <cellStyle name="Normal 5 2 2 2 4 3 2" xfId="4863"/>
    <cellStyle name="Normal 5 2 2 2 4 4" xfId="4376"/>
    <cellStyle name="Normal 5 2 2 2 4 5" xfId="4679"/>
    <cellStyle name="Normal 5 2 2 2 5" xfId="3886"/>
    <cellStyle name="Normal 5 2 2 2 5 2" xfId="4141"/>
    <cellStyle name="Normal 5 2 2 2 5 3" xfId="4461"/>
    <cellStyle name="Normal 5 2 2 2 5 4" xfId="4834"/>
    <cellStyle name="Normal 5 2 2 2 6" xfId="4029"/>
    <cellStyle name="Normal 5 2 2 2 6 2" xfId="4530"/>
    <cellStyle name="Normal 5 2 2 2 6 3" xfId="4949"/>
    <cellStyle name="Normal 5 2 2 2 7" xfId="4220"/>
    <cellStyle name="Normal 5 2 2 2 7 2" xfId="4748"/>
    <cellStyle name="Normal 5 2 2 2 8" xfId="4347"/>
    <cellStyle name="Normal 5 2 2 2 9" xfId="4650"/>
    <cellStyle name="Normal 5 2 2 3" xfId="3827"/>
    <cellStyle name="Normal 5 2 2 3 2" xfId="3960"/>
    <cellStyle name="Normal 5 2 2 3 2 2" xfId="4103"/>
    <cellStyle name="Normal 5 2 2 3 2 2 2" xfId="4604"/>
    <cellStyle name="Normal 5 2 2 3 2 2 3" xfId="5023"/>
    <cellStyle name="Normal 5 2 2 3 2 3" xfId="4294"/>
    <cellStyle name="Normal 5 2 2 3 2 3 2" xfId="4908"/>
    <cellStyle name="Normal 5 2 2 3 2 4" xfId="4421"/>
    <cellStyle name="Normal 5 2 2 3 2 5" xfId="4724"/>
    <cellStyle name="Normal 5 2 2 3 3" xfId="3891"/>
    <cellStyle name="Normal 5 2 2 3 3 2" xfId="4146"/>
    <cellStyle name="Normal 5 2 2 3 3 3" xfId="4466"/>
    <cellStyle name="Normal 5 2 2 3 3 4" xfId="4839"/>
    <cellStyle name="Normal 5 2 2 3 4" xfId="4034"/>
    <cellStyle name="Normal 5 2 2 3 4 2" xfId="4535"/>
    <cellStyle name="Normal 5 2 2 3 4 3" xfId="4954"/>
    <cellStyle name="Normal 5 2 2 3 5" xfId="4225"/>
    <cellStyle name="Normal 5 2 2 3 5 2" xfId="4793"/>
    <cellStyle name="Normal 5 2 2 3 6" xfId="4352"/>
    <cellStyle name="Normal 5 2 2 3 7" xfId="4655"/>
    <cellStyle name="Normal 5 2 2 4" xfId="3807"/>
    <cellStyle name="Normal 5 2 2 4 2" xfId="3941"/>
    <cellStyle name="Normal 5 2 2 4 2 2" xfId="4173"/>
    <cellStyle name="Normal 5 2 2 4 2 3" xfId="4493"/>
    <cellStyle name="Normal 5 2 2 4 2 4" xfId="4889"/>
    <cellStyle name="Normal 5 2 2 4 3" xfId="4084"/>
    <cellStyle name="Normal 5 2 2 4 3 2" xfId="4585"/>
    <cellStyle name="Normal 5 2 2 4 3 3" xfId="5004"/>
    <cellStyle name="Normal 5 2 2 4 4" xfId="4275"/>
    <cellStyle name="Normal 5 2 2 4 4 2" xfId="4774"/>
    <cellStyle name="Normal 5 2 2 4 5" xfId="4402"/>
    <cellStyle name="Normal 5 2 2 4 6" xfId="4705"/>
    <cellStyle name="Normal 5 2 2 5" xfId="3914"/>
    <cellStyle name="Normal 5 2 2 5 2" xfId="4057"/>
    <cellStyle name="Normal 5 2 2 5 2 2" xfId="4558"/>
    <cellStyle name="Normal 5 2 2 5 2 3" xfId="4977"/>
    <cellStyle name="Normal 5 2 2 5 3" xfId="4248"/>
    <cellStyle name="Normal 5 2 2 5 3 2" xfId="4862"/>
    <cellStyle name="Normal 5 2 2 5 4" xfId="4375"/>
    <cellStyle name="Normal 5 2 2 5 5" xfId="4678"/>
    <cellStyle name="Normal 5 2 2 6" xfId="3872"/>
    <cellStyle name="Normal 5 2 2 6 2" xfId="4005"/>
    <cellStyle name="Normal 5 2 2 6 3" xfId="4447"/>
    <cellStyle name="Normal 5 2 2 6 4" xfId="4820"/>
    <cellStyle name="Normal 5 2 2 7" xfId="4015"/>
    <cellStyle name="Normal 5 2 2 7 2" xfId="4516"/>
    <cellStyle name="Normal 5 2 2 7 3" xfId="4935"/>
    <cellStyle name="Normal 5 2 2 8" xfId="4206"/>
    <cellStyle name="Normal 5 2 2 8 2" xfId="4747"/>
    <cellStyle name="Normal 5 2 2 9" xfId="4333"/>
    <cellStyle name="Normal 5 2 3" xfId="3727"/>
    <cellStyle name="Normal 5 2 3 2" xfId="3829"/>
    <cellStyle name="Normal 5 2 3 2 2" xfId="3962"/>
    <cellStyle name="Normal 5 2 3 2 2 2" xfId="4105"/>
    <cellStyle name="Normal 5 2 3 2 2 2 2" xfId="4606"/>
    <cellStyle name="Normal 5 2 3 2 2 2 3" xfId="5025"/>
    <cellStyle name="Normal 5 2 3 2 2 3" xfId="4296"/>
    <cellStyle name="Normal 5 2 3 2 2 3 2" xfId="4910"/>
    <cellStyle name="Normal 5 2 3 2 2 4" xfId="4423"/>
    <cellStyle name="Normal 5 2 3 2 2 5" xfId="4726"/>
    <cellStyle name="Normal 5 2 3 2 3" xfId="3893"/>
    <cellStyle name="Normal 5 2 3 2 3 2" xfId="4148"/>
    <cellStyle name="Normal 5 2 3 2 3 3" xfId="4468"/>
    <cellStyle name="Normal 5 2 3 2 3 4" xfId="4841"/>
    <cellStyle name="Normal 5 2 3 2 4" xfId="4036"/>
    <cellStyle name="Normal 5 2 3 2 4 2" xfId="4537"/>
    <cellStyle name="Normal 5 2 3 2 4 3" xfId="4956"/>
    <cellStyle name="Normal 5 2 3 2 5" xfId="4227"/>
    <cellStyle name="Normal 5 2 3 2 5 2" xfId="4795"/>
    <cellStyle name="Normal 5 2 3 2 6" xfId="4354"/>
    <cellStyle name="Normal 5 2 3 2 7" xfId="4657"/>
    <cellStyle name="Normal 5 2 3 3" xfId="3812"/>
    <cellStyle name="Normal 5 2 3 3 2" xfId="3946"/>
    <cellStyle name="Normal 5 2 3 3 2 2" xfId="4178"/>
    <cellStyle name="Normal 5 2 3 3 2 3" xfId="4498"/>
    <cellStyle name="Normal 5 2 3 3 2 4" xfId="4894"/>
    <cellStyle name="Normal 5 2 3 3 3" xfId="4089"/>
    <cellStyle name="Normal 5 2 3 3 3 2" xfId="4590"/>
    <cellStyle name="Normal 5 2 3 3 3 3" xfId="5009"/>
    <cellStyle name="Normal 5 2 3 3 4" xfId="4280"/>
    <cellStyle name="Normal 5 2 3 3 4 2" xfId="4779"/>
    <cellStyle name="Normal 5 2 3 3 5" xfId="4407"/>
    <cellStyle name="Normal 5 2 3 3 6" xfId="4710"/>
    <cellStyle name="Normal 5 2 3 4" xfId="3916"/>
    <cellStyle name="Normal 5 2 3 4 2" xfId="4059"/>
    <cellStyle name="Normal 5 2 3 4 2 2" xfId="4560"/>
    <cellStyle name="Normal 5 2 3 4 2 3" xfId="4979"/>
    <cellStyle name="Normal 5 2 3 4 3" xfId="4250"/>
    <cellStyle name="Normal 5 2 3 4 3 2" xfId="4864"/>
    <cellStyle name="Normal 5 2 3 4 4" xfId="4377"/>
    <cellStyle name="Normal 5 2 3 4 5" xfId="4680"/>
    <cellStyle name="Normal 5 2 3 5" xfId="3877"/>
    <cellStyle name="Normal 5 2 3 5 2" xfId="4010"/>
    <cellStyle name="Normal 5 2 3 5 3" xfId="4452"/>
    <cellStyle name="Normal 5 2 3 5 4" xfId="4825"/>
    <cellStyle name="Normal 5 2 3 6" xfId="4020"/>
    <cellStyle name="Normal 5 2 3 6 2" xfId="4521"/>
    <cellStyle name="Normal 5 2 3 6 3" xfId="4940"/>
    <cellStyle name="Normal 5 2 3 7" xfId="4211"/>
    <cellStyle name="Normal 5 2 3 7 2" xfId="4749"/>
    <cellStyle name="Normal 5 2 3 8" xfId="4338"/>
    <cellStyle name="Normal 5 2 3 9" xfId="4641"/>
    <cellStyle name="Normal 5 2 4" xfId="3728"/>
    <cellStyle name="Normal 5 2 4 2" xfId="3830"/>
    <cellStyle name="Normal 5 2 4 2 2" xfId="3963"/>
    <cellStyle name="Normal 5 2 4 2 2 2" xfId="4106"/>
    <cellStyle name="Normal 5 2 4 2 2 2 2" xfId="4607"/>
    <cellStyle name="Normal 5 2 4 2 2 2 3" xfId="5026"/>
    <cellStyle name="Normal 5 2 4 2 2 3" xfId="4297"/>
    <cellStyle name="Normal 5 2 4 2 2 3 2" xfId="4911"/>
    <cellStyle name="Normal 5 2 4 2 2 4" xfId="4424"/>
    <cellStyle name="Normal 5 2 4 2 2 5" xfId="4727"/>
    <cellStyle name="Normal 5 2 4 2 3" xfId="3894"/>
    <cellStyle name="Normal 5 2 4 2 3 2" xfId="4149"/>
    <cellStyle name="Normal 5 2 4 2 3 3" xfId="4469"/>
    <cellStyle name="Normal 5 2 4 2 3 4" xfId="4842"/>
    <cellStyle name="Normal 5 2 4 2 4" xfId="4037"/>
    <cellStyle name="Normal 5 2 4 2 4 2" xfId="4538"/>
    <cellStyle name="Normal 5 2 4 2 4 3" xfId="4957"/>
    <cellStyle name="Normal 5 2 4 2 5" xfId="4228"/>
    <cellStyle name="Normal 5 2 4 2 5 2" xfId="4796"/>
    <cellStyle name="Normal 5 2 4 2 6" xfId="4355"/>
    <cellStyle name="Normal 5 2 4 2 7" xfId="4658"/>
    <cellStyle name="Normal 5 2 4 3" xfId="3816"/>
    <cellStyle name="Normal 5 2 4 3 2" xfId="3950"/>
    <cellStyle name="Normal 5 2 4 3 2 2" xfId="4182"/>
    <cellStyle name="Normal 5 2 4 3 2 3" xfId="4502"/>
    <cellStyle name="Normal 5 2 4 3 2 4" xfId="4898"/>
    <cellStyle name="Normal 5 2 4 3 3" xfId="4093"/>
    <cellStyle name="Normal 5 2 4 3 3 2" xfId="4594"/>
    <cellStyle name="Normal 5 2 4 3 3 3" xfId="5013"/>
    <cellStyle name="Normal 5 2 4 3 4" xfId="4284"/>
    <cellStyle name="Normal 5 2 4 3 4 2" xfId="4783"/>
    <cellStyle name="Normal 5 2 4 3 5" xfId="4411"/>
    <cellStyle name="Normal 5 2 4 3 6" xfId="4714"/>
    <cellStyle name="Normal 5 2 4 4" xfId="3917"/>
    <cellStyle name="Normal 5 2 4 4 2" xfId="4060"/>
    <cellStyle name="Normal 5 2 4 4 2 2" xfId="4561"/>
    <cellStyle name="Normal 5 2 4 4 2 3" xfId="4980"/>
    <cellStyle name="Normal 5 2 4 4 3" xfId="4251"/>
    <cellStyle name="Normal 5 2 4 4 3 2" xfId="4865"/>
    <cellStyle name="Normal 5 2 4 4 4" xfId="4378"/>
    <cellStyle name="Normal 5 2 4 4 5" xfId="4681"/>
    <cellStyle name="Normal 5 2 4 5" xfId="3881"/>
    <cellStyle name="Normal 5 2 4 5 2" xfId="4136"/>
    <cellStyle name="Normal 5 2 4 5 3" xfId="4456"/>
    <cellStyle name="Normal 5 2 4 5 4" xfId="4829"/>
    <cellStyle name="Normal 5 2 4 6" xfId="4024"/>
    <cellStyle name="Normal 5 2 4 6 2" xfId="4525"/>
    <cellStyle name="Normal 5 2 4 6 3" xfId="4944"/>
    <cellStyle name="Normal 5 2 4 7" xfId="4215"/>
    <cellStyle name="Normal 5 2 4 7 2" xfId="4750"/>
    <cellStyle name="Normal 5 2 4 8" xfId="4342"/>
    <cellStyle name="Normal 5 2 4 9" xfId="4645"/>
    <cellStyle name="Normal 5 2 5" xfId="3826"/>
    <cellStyle name="Normal 5 2 5 2" xfId="3959"/>
    <cellStyle name="Normal 5 2 5 2 2" xfId="4102"/>
    <cellStyle name="Normal 5 2 5 2 2 2" xfId="4603"/>
    <cellStyle name="Normal 5 2 5 2 2 3" xfId="5022"/>
    <cellStyle name="Normal 5 2 5 2 3" xfId="4293"/>
    <cellStyle name="Normal 5 2 5 2 3 2" xfId="4907"/>
    <cellStyle name="Normal 5 2 5 2 4" xfId="4420"/>
    <cellStyle name="Normal 5 2 5 2 5" xfId="4723"/>
    <cellStyle name="Normal 5 2 5 3" xfId="3890"/>
    <cellStyle name="Normal 5 2 5 3 2" xfId="4145"/>
    <cellStyle name="Normal 5 2 5 3 3" xfId="4465"/>
    <cellStyle name="Normal 5 2 5 3 4" xfId="4838"/>
    <cellStyle name="Normal 5 2 5 4" xfId="4033"/>
    <cellStyle name="Normal 5 2 5 4 2" xfId="4534"/>
    <cellStyle name="Normal 5 2 5 4 3" xfId="4953"/>
    <cellStyle name="Normal 5 2 5 5" xfId="4224"/>
    <cellStyle name="Normal 5 2 5 5 2" xfId="4792"/>
    <cellStyle name="Normal 5 2 5 6" xfId="4351"/>
    <cellStyle name="Normal 5 2 5 7" xfId="4654"/>
    <cellStyle name="Normal 5 2 6" xfId="3796"/>
    <cellStyle name="Normal 5 2 6 2" xfId="3936"/>
    <cellStyle name="Normal 5 2 6 2 2" xfId="4168"/>
    <cellStyle name="Normal 5 2 6 2 3" xfId="4488"/>
    <cellStyle name="Normal 5 2 6 2 4" xfId="4884"/>
    <cellStyle name="Normal 5 2 6 3" xfId="4079"/>
    <cellStyle name="Normal 5 2 6 3 2" xfId="4580"/>
    <cellStyle name="Normal 5 2 6 3 3" xfId="4999"/>
    <cellStyle name="Normal 5 2 6 4" xfId="4270"/>
    <cellStyle name="Normal 5 2 6 4 2" xfId="4769"/>
    <cellStyle name="Normal 5 2 6 5" xfId="4397"/>
    <cellStyle name="Normal 5 2 6 6" xfId="4700"/>
    <cellStyle name="Normal 5 2 7" xfId="3913"/>
    <cellStyle name="Normal 5 2 7 2" xfId="4056"/>
    <cellStyle name="Normal 5 2 7 2 2" xfId="4557"/>
    <cellStyle name="Normal 5 2 7 2 3" xfId="4976"/>
    <cellStyle name="Normal 5 2 7 3" xfId="4247"/>
    <cellStyle name="Normal 5 2 7 3 2" xfId="4861"/>
    <cellStyle name="Normal 5 2 7 4" xfId="4374"/>
    <cellStyle name="Normal 5 2 7 5" xfId="4677"/>
    <cellStyle name="Normal 5 2 8" xfId="3855"/>
    <cellStyle name="Normal 5 2 8 2" xfId="4129"/>
    <cellStyle name="Normal 5 2 8 3" xfId="4326"/>
    <cellStyle name="Normal 5 2 8 4" xfId="4815"/>
    <cellStyle name="Normal 5 2 9" xfId="3997"/>
    <cellStyle name="Normal 5 2 9 2" xfId="4511"/>
    <cellStyle name="Normal 5 2 9 3" xfId="4930"/>
    <cellStyle name="Normal 5 3" xfId="3729"/>
    <cellStyle name="Normal 5 3 10" xfId="4195"/>
    <cellStyle name="Normal 5 3 10 2" xfId="4751"/>
    <cellStyle name="Normal 5 3 11" xfId="4320"/>
    <cellStyle name="Normal 5 3 12" xfId="4628"/>
    <cellStyle name="Normal 5 3 2" xfId="3730"/>
    <cellStyle name="Normal 5 3 2 10" xfId="4638"/>
    <cellStyle name="Normal 5 3 2 2" xfId="3731"/>
    <cellStyle name="Normal 5 3 2 2 2" xfId="3833"/>
    <cellStyle name="Normal 5 3 2 2 2 2" xfId="3966"/>
    <cellStyle name="Normal 5 3 2 2 2 2 2" xfId="4109"/>
    <cellStyle name="Normal 5 3 2 2 2 2 2 2" xfId="4610"/>
    <cellStyle name="Normal 5 3 2 2 2 2 2 3" xfId="5029"/>
    <cellStyle name="Normal 5 3 2 2 2 2 3" xfId="4300"/>
    <cellStyle name="Normal 5 3 2 2 2 2 3 2" xfId="4914"/>
    <cellStyle name="Normal 5 3 2 2 2 2 4" xfId="4427"/>
    <cellStyle name="Normal 5 3 2 2 2 2 5" xfId="4730"/>
    <cellStyle name="Normal 5 3 2 2 2 3" xfId="3897"/>
    <cellStyle name="Normal 5 3 2 2 2 3 2" xfId="4152"/>
    <cellStyle name="Normal 5 3 2 2 2 3 3" xfId="4472"/>
    <cellStyle name="Normal 5 3 2 2 2 3 4" xfId="4845"/>
    <cellStyle name="Normal 5 3 2 2 2 4" xfId="4040"/>
    <cellStyle name="Normal 5 3 2 2 2 4 2" xfId="4541"/>
    <cellStyle name="Normal 5 3 2 2 2 4 3" xfId="4960"/>
    <cellStyle name="Normal 5 3 2 2 2 5" xfId="4231"/>
    <cellStyle name="Normal 5 3 2 2 2 5 2" xfId="4799"/>
    <cellStyle name="Normal 5 3 2 2 2 6" xfId="4358"/>
    <cellStyle name="Normal 5 3 2 2 2 7" xfId="4661"/>
    <cellStyle name="Normal 5 3 2 2 3" xfId="3823"/>
    <cellStyle name="Normal 5 3 2 2 3 2" xfId="3957"/>
    <cellStyle name="Normal 5 3 2 2 3 2 2" xfId="4189"/>
    <cellStyle name="Normal 5 3 2 2 3 2 3" xfId="4509"/>
    <cellStyle name="Normal 5 3 2 2 3 2 4" xfId="4905"/>
    <cellStyle name="Normal 5 3 2 2 3 3" xfId="4100"/>
    <cellStyle name="Normal 5 3 2 2 3 3 2" xfId="4601"/>
    <cellStyle name="Normal 5 3 2 2 3 3 3" xfId="5020"/>
    <cellStyle name="Normal 5 3 2 2 3 4" xfId="4291"/>
    <cellStyle name="Normal 5 3 2 2 3 4 2" xfId="4790"/>
    <cellStyle name="Normal 5 3 2 2 3 5" xfId="4418"/>
    <cellStyle name="Normal 5 3 2 2 3 6" xfId="4721"/>
    <cellStyle name="Normal 5 3 2 2 4" xfId="3920"/>
    <cellStyle name="Normal 5 3 2 2 4 2" xfId="4063"/>
    <cellStyle name="Normal 5 3 2 2 4 2 2" xfId="4564"/>
    <cellStyle name="Normal 5 3 2 2 4 2 3" xfId="4983"/>
    <cellStyle name="Normal 5 3 2 2 4 3" xfId="4254"/>
    <cellStyle name="Normal 5 3 2 2 4 3 2" xfId="4868"/>
    <cellStyle name="Normal 5 3 2 2 4 4" xfId="4381"/>
    <cellStyle name="Normal 5 3 2 2 4 5" xfId="4684"/>
    <cellStyle name="Normal 5 3 2 2 5" xfId="3888"/>
    <cellStyle name="Normal 5 3 2 2 5 2" xfId="4143"/>
    <cellStyle name="Normal 5 3 2 2 5 3" xfId="4463"/>
    <cellStyle name="Normal 5 3 2 2 5 4" xfId="4836"/>
    <cellStyle name="Normal 5 3 2 2 6" xfId="4031"/>
    <cellStyle name="Normal 5 3 2 2 6 2" xfId="4532"/>
    <cellStyle name="Normal 5 3 2 2 6 3" xfId="4951"/>
    <cellStyle name="Normal 5 3 2 2 7" xfId="4222"/>
    <cellStyle name="Normal 5 3 2 2 7 2" xfId="4753"/>
    <cellStyle name="Normal 5 3 2 2 8" xfId="4349"/>
    <cellStyle name="Normal 5 3 2 2 9" xfId="4652"/>
    <cellStyle name="Normal 5 3 2 3" xfId="3832"/>
    <cellStyle name="Normal 5 3 2 3 2" xfId="3965"/>
    <cellStyle name="Normal 5 3 2 3 2 2" xfId="4108"/>
    <cellStyle name="Normal 5 3 2 3 2 2 2" xfId="4609"/>
    <cellStyle name="Normal 5 3 2 3 2 2 3" xfId="5028"/>
    <cellStyle name="Normal 5 3 2 3 2 3" xfId="4299"/>
    <cellStyle name="Normal 5 3 2 3 2 3 2" xfId="4913"/>
    <cellStyle name="Normal 5 3 2 3 2 4" xfId="4426"/>
    <cellStyle name="Normal 5 3 2 3 2 5" xfId="4729"/>
    <cellStyle name="Normal 5 3 2 3 3" xfId="3896"/>
    <cellStyle name="Normal 5 3 2 3 3 2" xfId="4151"/>
    <cellStyle name="Normal 5 3 2 3 3 3" xfId="4471"/>
    <cellStyle name="Normal 5 3 2 3 3 4" xfId="4844"/>
    <cellStyle name="Normal 5 3 2 3 4" xfId="4039"/>
    <cellStyle name="Normal 5 3 2 3 4 2" xfId="4540"/>
    <cellStyle name="Normal 5 3 2 3 4 3" xfId="4959"/>
    <cellStyle name="Normal 5 3 2 3 5" xfId="4230"/>
    <cellStyle name="Normal 5 3 2 3 5 2" xfId="4798"/>
    <cellStyle name="Normal 5 3 2 3 6" xfId="4357"/>
    <cellStyle name="Normal 5 3 2 3 7" xfId="4660"/>
    <cellStyle name="Normal 5 3 2 4" xfId="3809"/>
    <cellStyle name="Normal 5 3 2 4 2" xfId="3943"/>
    <cellStyle name="Normal 5 3 2 4 2 2" xfId="4175"/>
    <cellStyle name="Normal 5 3 2 4 2 3" xfId="4495"/>
    <cellStyle name="Normal 5 3 2 4 2 4" xfId="4891"/>
    <cellStyle name="Normal 5 3 2 4 3" xfId="4086"/>
    <cellStyle name="Normal 5 3 2 4 3 2" xfId="4587"/>
    <cellStyle name="Normal 5 3 2 4 3 3" xfId="5006"/>
    <cellStyle name="Normal 5 3 2 4 4" xfId="4277"/>
    <cellStyle name="Normal 5 3 2 4 4 2" xfId="4776"/>
    <cellStyle name="Normal 5 3 2 4 5" xfId="4404"/>
    <cellStyle name="Normal 5 3 2 4 6" xfId="4707"/>
    <cellStyle name="Normal 5 3 2 5" xfId="3919"/>
    <cellStyle name="Normal 5 3 2 5 2" xfId="4062"/>
    <cellStyle name="Normal 5 3 2 5 2 2" xfId="4563"/>
    <cellStyle name="Normal 5 3 2 5 2 3" xfId="4982"/>
    <cellStyle name="Normal 5 3 2 5 3" xfId="4253"/>
    <cellStyle name="Normal 5 3 2 5 3 2" xfId="4867"/>
    <cellStyle name="Normal 5 3 2 5 4" xfId="4380"/>
    <cellStyle name="Normal 5 3 2 5 5" xfId="4683"/>
    <cellStyle name="Normal 5 3 2 6" xfId="3874"/>
    <cellStyle name="Normal 5 3 2 6 2" xfId="4003"/>
    <cellStyle name="Normal 5 3 2 6 3" xfId="4449"/>
    <cellStyle name="Normal 5 3 2 6 4" xfId="4822"/>
    <cellStyle name="Normal 5 3 2 7" xfId="4017"/>
    <cellStyle name="Normal 5 3 2 7 2" xfId="4518"/>
    <cellStyle name="Normal 5 3 2 7 3" xfId="4937"/>
    <cellStyle name="Normal 5 3 2 8" xfId="4208"/>
    <cellStyle name="Normal 5 3 2 8 2" xfId="4752"/>
    <cellStyle name="Normal 5 3 2 9" xfId="4335"/>
    <cellStyle name="Normal 5 3 3" xfId="3732"/>
    <cellStyle name="Normal 5 3 3 2" xfId="3834"/>
    <cellStyle name="Normal 5 3 3 2 2" xfId="3967"/>
    <cellStyle name="Normal 5 3 3 2 2 2" xfId="4110"/>
    <cellStyle name="Normal 5 3 3 2 2 2 2" xfId="4611"/>
    <cellStyle name="Normal 5 3 3 2 2 2 3" xfId="5030"/>
    <cellStyle name="Normal 5 3 3 2 2 3" xfId="4301"/>
    <cellStyle name="Normal 5 3 3 2 2 3 2" xfId="4915"/>
    <cellStyle name="Normal 5 3 3 2 2 4" xfId="4428"/>
    <cellStyle name="Normal 5 3 3 2 2 5" xfId="4731"/>
    <cellStyle name="Normal 5 3 3 2 3" xfId="3898"/>
    <cellStyle name="Normal 5 3 3 2 3 2" xfId="4153"/>
    <cellStyle name="Normal 5 3 3 2 3 3" xfId="4473"/>
    <cellStyle name="Normal 5 3 3 2 3 4" xfId="4846"/>
    <cellStyle name="Normal 5 3 3 2 4" xfId="4041"/>
    <cellStyle name="Normal 5 3 3 2 4 2" xfId="4542"/>
    <cellStyle name="Normal 5 3 3 2 4 3" xfId="4961"/>
    <cellStyle name="Normal 5 3 3 2 5" xfId="4232"/>
    <cellStyle name="Normal 5 3 3 2 5 2" xfId="4800"/>
    <cellStyle name="Normal 5 3 3 2 6" xfId="4359"/>
    <cellStyle name="Normal 5 3 3 2 7" xfId="4662"/>
    <cellStyle name="Normal 5 3 3 3" xfId="3814"/>
    <cellStyle name="Normal 5 3 3 3 2" xfId="3948"/>
    <cellStyle name="Normal 5 3 3 3 2 2" xfId="4180"/>
    <cellStyle name="Normal 5 3 3 3 2 3" xfId="4500"/>
    <cellStyle name="Normal 5 3 3 3 2 4" xfId="4896"/>
    <cellStyle name="Normal 5 3 3 3 3" xfId="4091"/>
    <cellStyle name="Normal 5 3 3 3 3 2" xfId="4592"/>
    <cellStyle name="Normal 5 3 3 3 3 3" xfId="5011"/>
    <cellStyle name="Normal 5 3 3 3 4" xfId="4282"/>
    <cellStyle name="Normal 5 3 3 3 4 2" xfId="4781"/>
    <cellStyle name="Normal 5 3 3 3 5" xfId="4409"/>
    <cellStyle name="Normal 5 3 3 3 6" xfId="4712"/>
    <cellStyle name="Normal 5 3 3 4" xfId="3921"/>
    <cellStyle name="Normal 5 3 3 4 2" xfId="4064"/>
    <cellStyle name="Normal 5 3 3 4 2 2" xfId="4565"/>
    <cellStyle name="Normal 5 3 3 4 2 3" xfId="4984"/>
    <cellStyle name="Normal 5 3 3 4 3" xfId="4255"/>
    <cellStyle name="Normal 5 3 3 4 3 2" xfId="4869"/>
    <cellStyle name="Normal 5 3 3 4 4" xfId="4382"/>
    <cellStyle name="Normal 5 3 3 4 5" xfId="4685"/>
    <cellStyle name="Normal 5 3 3 5" xfId="3879"/>
    <cellStyle name="Normal 5 3 3 5 2" xfId="4134"/>
    <cellStyle name="Normal 5 3 3 5 3" xfId="4454"/>
    <cellStyle name="Normal 5 3 3 5 4" xfId="4827"/>
    <cellStyle name="Normal 5 3 3 6" xfId="4022"/>
    <cellStyle name="Normal 5 3 3 6 2" xfId="4523"/>
    <cellStyle name="Normal 5 3 3 6 3" xfId="4942"/>
    <cellStyle name="Normal 5 3 3 7" xfId="4213"/>
    <cellStyle name="Normal 5 3 3 7 2" xfId="4754"/>
    <cellStyle name="Normal 5 3 3 8" xfId="4340"/>
    <cellStyle name="Normal 5 3 3 9" xfId="4643"/>
    <cellStyle name="Normal 5 3 4" xfId="3733"/>
    <cellStyle name="Normal 5 3 4 2" xfId="3835"/>
    <cellStyle name="Normal 5 3 4 2 2" xfId="3968"/>
    <cellStyle name="Normal 5 3 4 2 2 2" xfId="4111"/>
    <cellStyle name="Normal 5 3 4 2 2 2 2" xfId="4612"/>
    <cellStyle name="Normal 5 3 4 2 2 2 3" xfId="5031"/>
    <cellStyle name="Normal 5 3 4 2 2 3" xfId="4302"/>
    <cellStyle name="Normal 5 3 4 2 2 3 2" xfId="4916"/>
    <cellStyle name="Normal 5 3 4 2 2 4" xfId="4429"/>
    <cellStyle name="Normal 5 3 4 2 2 5" xfId="4732"/>
    <cellStyle name="Normal 5 3 4 2 3" xfId="3899"/>
    <cellStyle name="Normal 5 3 4 2 3 2" xfId="4154"/>
    <cellStyle name="Normal 5 3 4 2 3 3" xfId="4474"/>
    <cellStyle name="Normal 5 3 4 2 3 4" xfId="4847"/>
    <cellStyle name="Normal 5 3 4 2 4" xfId="4042"/>
    <cellStyle name="Normal 5 3 4 2 4 2" xfId="4543"/>
    <cellStyle name="Normal 5 3 4 2 4 3" xfId="4962"/>
    <cellStyle name="Normal 5 3 4 2 5" xfId="4233"/>
    <cellStyle name="Normal 5 3 4 2 5 2" xfId="4801"/>
    <cellStyle name="Normal 5 3 4 2 6" xfId="4360"/>
    <cellStyle name="Normal 5 3 4 2 7" xfId="4663"/>
    <cellStyle name="Normal 5 3 4 3" xfId="3818"/>
    <cellStyle name="Normal 5 3 4 3 2" xfId="3952"/>
    <cellStyle name="Normal 5 3 4 3 2 2" xfId="4184"/>
    <cellStyle name="Normal 5 3 4 3 2 3" xfId="4504"/>
    <cellStyle name="Normal 5 3 4 3 2 4" xfId="4900"/>
    <cellStyle name="Normal 5 3 4 3 3" xfId="4095"/>
    <cellStyle name="Normal 5 3 4 3 3 2" xfId="4596"/>
    <cellStyle name="Normal 5 3 4 3 3 3" xfId="5015"/>
    <cellStyle name="Normal 5 3 4 3 4" xfId="4286"/>
    <cellStyle name="Normal 5 3 4 3 4 2" xfId="4785"/>
    <cellStyle name="Normal 5 3 4 3 5" xfId="4413"/>
    <cellStyle name="Normal 5 3 4 3 6" xfId="4716"/>
    <cellStyle name="Normal 5 3 4 4" xfId="3922"/>
    <cellStyle name="Normal 5 3 4 4 2" xfId="4065"/>
    <cellStyle name="Normal 5 3 4 4 2 2" xfId="4566"/>
    <cellStyle name="Normal 5 3 4 4 2 3" xfId="4985"/>
    <cellStyle name="Normal 5 3 4 4 3" xfId="4256"/>
    <cellStyle name="Normal 5 3 4 4 3 2" xfId="4870"/>
    <cellStyle name="Normal 5 3 4 4 4" xfId="4383"/>
    <cellStyle name="Normal 5 3 4 4 5" xfId="4686"/>
    <cellStyle name="Normal 5 3 4 5" xfId="3883"/>
    <cellStyle name="Normal 5 3 4 5 2" xfId="4138"/>
    <cellStyle name="Normal 5 3 4 5 3" xfId="4458"/>
    <cellStyle name="Normal 5 3 4 5 4" xfId="4831"/>
    <cellStyle name="Normal 5 3 4 6" xfId="4026"/>
    <cellStyle name="Normal 5 3 4 6 2" xfId="4527"/>
    <cellStyle name="Normal 5 3 4 6 3" xfId="4946"/>
    <cellStyle name="Normal 5 3 4 7" xfId="4217"/>
    <cellStyle name="Normal 5 3 4 7 2" xfId="4755"/>
    <cellStyle name="Normal 5 3 4 8" xfId="4344"/>
    <cellStyle name="Normal 5 3 4 9" xfId="4647"/>
    <cellStyle name="Normal 5 3 5" xfId="3831"/>
    <cellStyle name="Normal 5 3 5 2" xfId="3964"/>
    <cellStyle name="Normal 5 3 5 2 2" xfId="4107"/>
    <cellStyle name="Normal 5 3 5 2 2 2" xfId="4608"/>
    <cellStyle name="Normal 5 3 5 2 2 3" xfId="5027"/>
    <cellStyle name="Normal 5 3 5 2 3" xfId="4298"/>
    <cellStyle name="Normal 5 3 5 2 3 2" xfId="4912"/>
    <cellStyle name="Normal 5 3 5 2 4" xfId="4425"/>
    <cellStyle name="Normal 5 3 5 2 5" xfId="4728"/>
    <cellStyle name="Normal 5 3 5 3" xfId="3895"/>
    <cellStyle name="Normal 5 3 5 3 2" xfId="4150"/>
    <cellStyle name="Normal 5 3 5 3 3" xfId="4470"/>
    <cellStyle name="Normal 5 3 5 3 4" xfId="4843"/>
    <cellStyle name="Normal 5 3 5 4" xfId="4038"/>
    <cellStyle name="Normal 5 3 5 4 2" xfId="4539"/>
    <cellStyle name="Normal 5 3 5 4 3" xfId="4958"/>
    <cellStyle name="Normal 5 3 5 5" xfId="4229"/>
    <cellStyle name="Normal 5 3 5 5 2" xfId="4797"/>
    <cellStyle name="Normal 5 3 5 6" xfId="4356"/>
    <cellStyle name="Normal 5 3 5 7" xfId="4659"/>
    <cellStyle name="Normal 5 3 6" xfId="3798"/>
    <cellStyle name="Normal 5 3 6 2" xfId="3938"/>
    <cellStyle name="Normal 5 3 6 2 2" xfId="4170"/>
    <cellStyle name="Normal 5 3 6 2 3" xfId="4490"/>
    <cellStyle name="Normal 5 3 6 2 4" xfId="4886"/>
    <cellStyle name="Normal 5 3 6 3" xfId="4081"/>
    <cellStyle name="Normal 5 3 6 3 2" xfId="4582"/>
    <cellStyle name="Normal 5 3 6 3 3" xfId="5001"/>
    <cellStyle name="Normal 5 3 6 4" xfId="4272"/>
    <cellStyle name="Normal 5 3 6 4 2" xfId="4771"/>
    <cellStyle name="Normal 5 3 6 5" xfId="4399"/>
    <cellStyle name="Normal 5 3 6 6" xfId="4702"/>
    <cellStyle name="Normal 5 3 7" xfId="3918"/>
    <cellStyle name="Normal 5 3 7 2" xfId="4061"/>
    <cellStyle name="Normal 5 3 7 2 2" xfId="4562"/>
    <cellStyle name="Normal 5 3 7 2 3" xfId="4981"/>
    <cellStyle name="Normal 5 3 7 3" xfId="4252"/>
    <cellStyle name="Normal 5 3 7 3 2" xfId="4866"/>
    <cellStyle name="Normal 5 3 7 4" xfId="4379"/>
    <cellStyle name="Normal 5 3 7 5" xfId="4682"/>
    <cellStyle name="Normal 5 3 8" xfId="3857"/>
    <cellStyle name="Normal 5 3 8 2" xfId="4130"/>
    <cellStyle name="Normal 5 3 8 3" xfId="4325"/>
    <cellStyle name="Normal 5 3 8 4" xfId="4817"/>
    <cellStyle name="Normal 5 3 9" xfId="3999"/>
    <cellStyle name="Normal 5 3 9 2" xfId="4513"/>
    <cellStyle name="Normal 5 3 9 3" xfId="4932"/>
    <cellStyle name="Normal 5 4" xfId="3734"/>
    <cellStyle name="Normal 5 4 10" xfId="4332"/>
    <cellStyle name="Normal 5 4 11" xfId="4635"/>
    <cellStyle name="Normal 5 4 2" xfId="3735"/>
    <cellStyle name="Normal 5 4 2 2" xfId="3837"/>
    <cellStyle name="Normal 5 4 2 2 2" xfId="3970"/>
    <cellStyle name="Normal 5 4 2 2 2 2" xfId="4113"/>
    <cellStyle name="Normal 5 4 2 2 2 2 2" xfId="4614"/>
    <cellStyle name="Normal 5 4 2 2 2 2 3" xfId="5033"/>
    <cellStyle name="Normal 5 4 2 2 2 3" xfId="4304"/>
    <cellStyle name="Normal 5 4 2 2 2 3 2" xfId="4918"/>
    <cellStyle name="Normal 5 4 2 2 2 4" xfId="4431"/>
    <cellStyle name="Normal 5 4 2 2 2 5" xfId="4734"/>
    <cellStyle name="Normal 5 4 2 2 3" xfId="3901"/>
    <cellStyle name="Normal 5 4 2 2 3 2" xfId="4156"/>
    <cellStyle name="Normal 5 4 2 2 3 3" xfId="4476"/>
    <cellStyle name="Normal 5 4 2 2 3 4" xfId="4849"/>
    <cellStyle name="Normal 5 4 2 2 4" xfId="4044"/>
    <cellStyle name="Normal 5 4 2 2 4 2" xfId="4545"/>
    <cellStyle name="Normal 5 4 2 2 4 3" xfId="4964"/>
    <cellStyle name="Normal 5 4 2 2 5" xfId="4235"/>
    <cellStyle name="Normal 5 4 2 2 5 2" xfId="4803"/>
    <cellStyle name="Normal 5 4 2 2 6" xfId="4362"/>
    <cellStyle name="Normal 5 4 2 2 7" xfId="4665"/>
    <cellStyle name="Normal 5 4 2 3" xfId="3811"/>
    <cellStyle name="Normal 5 4 2 3 2" xfId="3945"/>
    <cellStyle name="Normal 5 4 2 3 2 2" xfId="4177"/>
    <cellStyle name="Normal 5 4 2 3 2 3" xfId="4497"/>
    <cellStyle name="Normal 5 4 2 3 2 4" xfId="4893"/>
    <cellStyle name="Normal 5 4 2 3 3" xfId="4088"/>
    <cellStyle name="Normal 5 4 2 3 3 2" xfId="4589"/>
    <cellStyle name="Normal 5 4 2 3 3 3" xfId="5008"/>
    <cellStyle name="Normal 5 4 2 3 4" xfId="4279"/>
    <cellStyle name="Normal 5 4 2 3 4 2" xfId="4778"/>
    <cellStyle name="Normal 5 4 2 3 5" xfId="4406"/>
    <cellStyle name="Normal 5 4 2 3 6" xfId="4709"/>
    <cellStyle name="Normal 5 4 2 4" xfId="3924"/>
    <cellStyle name="Normal 5 4 2 4 2" xfId="4067"/>
    <cellStyle name="Normal 5 4 2 4 2 2" xfId="4568"/>
    <cellStyle name="Normal 5 4 2 4 2 3" xfId="4987"/>
    <cellStyle name="Normal 5 4 2 4 3" xfId="4258"/>
    <cellStyle name="Normal 5 4 2 4 3 2" xfId="4872"/>
    <cellStyle name="Normal 5 4 2 4 4" xfId="4385"/>
    <cellStyle name="Normal 5 4 2 4 5" xfId="4688"/>
    <cellStyle name="Normal 5 4 2 5" xfId="3876"/>
    <cellStyle name="Normal 5 4 2 5 2" xfId="4124"/>
    <cellStyle name="Normal 5 4 2 5 3" xfId="4451"/>
    <cellStyle name="Normal 5 4 2 5 4" xfId="4824"/>
    <cellStyle name="Normal 5 4 2 6" xfId="4019"/>
    <cellStyle name="Normal 5 4 2 6 2" xfId="4520"/>
    <cellStyle name="Normal 5 4 2 6 3" xfId="4939"/>
    <cellStyle name="Normal 5 4 2 7" xfId="4210"/>
    <cellStyle name="Normal 5 4 2 7 2" xfId="4757"/>
    <cellStyle name="Normal 5 4 2 8" xfId="4337"/>
    <cellStyle name="Normal 5 4 2 9" xfId="4640"/>
    <cellStyle name="Normal 5 4 3" xfId="3736"/>
    <cellStyle name="Normal 5 4 3 2" xfId="3838"/>
    <cellStyle name="Normal 5 4 3 2 2" xfId="3971"/>
    <cellStyle name="Normal 5 4 3 2 2 2" xfId="4114"/>
    <cellStyle name="Normal 5 4 3 2 2 2 2" xfId="4615"/>
    <cellStyle name="Normal 5 4 3 2 2 2 3" xfId="5034"/>
    <cellStyle name="Normal 5 4 3 2 2 3" xfId="4305"/>
    <cellStyle name="Normal 5 4 3 2 2 3 2" xfId="4919"/>
    <cellStyle name="Normal 5 4 3 2 2 4" xfId="4432"/>
    <cellStyle name="Normal 5 4 3 2 2 5" xfId="4735"/>
    <cellStyle name="Normal 5 4 3 2 3" xfId="3902"/>
    <cellStyle name="Normal 5 4 3 2 3 2" xfId="4157"/>
    <cellStyle name="Normal 5 4 3 2 3 3" xfId="4477"/>
    <cellStyle name="Normal 5 4 3 2 3 4" xfId="4850"/>
    <cellStyle name="Normal 5 4 3 2 4" xfId="4045"/>
    <cellStyle name="Normal 5 4 3 2 4 2" xfId="4546"/>
    <cellStyle name="Normal 5 4 3 2 4 3" xfId="4965"/>
    <cellStyle name="Normal 5 4 3 2 5" xfId="4236"/>
    <cellStyle name="Normal 5 4 3 2 5 2" xfId="4804"/>
    <cellStyle name="Normal 5 4 3 2 6" xfId="4363"/>
    <cellStyle name="Normal 5 4 3 2 7" xfId="4666"/>
    <cellStyle name="Normal 5 4 3 3" xfId="3820"/>
    <cellStyle name="Normal 5 4 3 3 2" xfId="3954"/>
    <cellStyle name="Normal 5 4 3 3 2 2" xfId="4186"/>
    <cellStyle name="Normal 5 4 3 3 2 3" xfId="4506"/>
    <cellStyle name="Normal 5 4 3 3 2 4" xfId="4902"/>
    <cellStyle name="Normal 5 4 3 3 3" xfId="4097"/>
    <cellStyle name="Normal 5 4 3 3 3 2" xfId="4598"/>
    <cellStyle name="Normal 5 4 3 3 3 3" xfId="5017"/>
    <cellStyle name="Normal 5 4 3 3 4" xfId="4288"/>
    <cellStyle name="Normal 5 4 3 3 4 2" xfId="4787"/>
    <cellStyle name="Normal 5 4 3 3 5" xfId="4415"/>
    <cellStyle name="Normal 5 4 3 3 6" xfId="4718"/>
    <cellStyle name="Normal 5 4 3 4" xfId="3925"/>
    <cellStyle name="Normal 5 4 3 4 2" xfId="4068"/>
    <cellStyle name="Normal 5 4 3 4 2 2" xfId="4569"/>
    <cellStyle name="Normal 5 4 3 4 2 3" xfId="4988"/>
    <cellStyle name="Normal 5 4 3 4 3" xfId="4259"/>
    <cellStyle name="Normal 5 4 3 4 3 2" xfId="4873"/>
    <cellStyle name="Normal 5 4 3 4 4" xfId="4386"/>
    <cellStyle name="Normal 5 4 3 4 5" xfId="4689"/>
    <cellStyle name="Normal 5 4 3 5" xfId="3885"/>
    <cellStyle name="Normal 5 4 3 5 2" xfId="4140"/>
    <cellStyle name="Normal 5 4 3 5 3" xfId="4460"/>
    <cellStyle name="Normal 5 4 3 5 4" xfId="4833"/>
    <cellStyle name="Normal 5 4 3 6" xfId="4028"/>
    <cellStyle name="Normal 5 4 3 6 2" xfId="4529"/>
    <cellStyle name="Normal 5 4 3 6 3" xfId="4948"/>
    <cellStyle name="Normal 5 4 3 7" xfId="4219"/>
    <cellStyle name="Normal 5 4 3 7 2" xfId="4758"/>
    <cellStyle name="Normal 5 4 3 8" xfId="4346"/>
    <cellStyle name="Normal 5 4 3 9" xfId="4649"/>
    <cellStyle name="Normal 5 4 4" xfId="3836"/>
    <cellStyle name="Normal 5 4 4 2" xfId="3969"/>
    <cellStyle name="Normal 5 4 4 2 2" xfId="4112"/>
    <cellStyle name="Normal 5 4 4 2 2 2" xfId="4613"/>
    <cellStyle name="Normal 5 4 4 2 2 3" xfId="5032"/>
    <cellStyle name="Normal 5 4 4 2 3" xfId="4303"/>
    <cellStyle name="Normal 5 4 4 2 3 2" xfId="4917"/>
    <cellStyle name="Normal 5 4 4 2 4" xfId="4430"/>
    <cellStyle name="Normal 5 4 4 2 5" xfId="4733"/>
    <cellStyle name="Normal 5 4 4 3" xfId="3900"/>
    <cellStyle name="Normal 5 4 4 3 2" xfId="4155"/>
    <cellStyle name="Normal 5 4 4 3 3" xfId="4475"/>
    <cellStyle name="Normal 5 4 4 3 4" xfId="4848"/>
    <cellStyle name="Normal 5 4 4 4" xfId="4043"/>
    <cellStyle name="Normal 5 4 4 4 2" xfId="4544"/>
    <cellStyle name="Normal 5 4 4 4 3" xfId="4963"/>
    <cellStyle name="Normal 5 4 4 5" xfId="4234"/>
    <cellStyle name="Normal 5 4 4 5 2" xfId="4802"/>
    <cellStyle name="Normal 5 4 4 6" xfId="4361"/>
    <cellStyle name="Normal 5 4 4 7" xfId="4664"/>
    <cellStyle name="Normal 5 4 5" xfId="3806"/>
    <cellStyle name="Normal 5 4 5 2" xfId="3940"/>
    <cellStyle name="Normal 5 4 5 2 2" xfId="4172"/>
    <cellStyle name="Normal 5 4 5 2 3" xfId="4492"/>
    <cellStyle name="Normal 5 4 5 2 4" xfId="4888"/>
    <cellStyle name="Normal 5 4 5 3" xfId="4083"/>
    <cellStyle name="Normal 5 4 5 3 2" xfId="4584"/>
    <cellStyle name="Normal 5 4 5 3 3" xfId="5003"/>
    <cellStyle name="Normal 5 4 5 4" xfId="4274"/>
    <cellStyle name="Normal 5 4 5 4 2" xfId="4773"/>
    <cellStyle name="Normal 5 4 5 5" xfId="4401"/>
    <cellStyle name="Normal 5 4 5 6" xfId="4704"/>
    <cellStyle name="Normal 5 4 6" xfId="3923"/>
    <cellStyle name="Normal 5 4 6 2" xfId="4066"/>
    <cellStyle name="Normal 5 4 6 2 2" xfId="4567"/>
    <cellStyle name="Normal 5 4 6 2 3" xfId="4986"/>
    <cellStyle name="Normal 5 4 6 3" xfId="4257"/>
    <cellStyle name="Normal 5 4 6 3 2" xfId="4871"/>
    <cellStyle name="Normal 5 4 6 4" xfId="4384"/>
    <cellStyle name="Normal 5 4 6 5" xfId="4687"/>
    <cellStyle name="Normal 5 4 7" xfId="3871"/>
    <cellStyle name="Normal 5 4 7 2" xfId="4127"/>
    <cellStyle name="Normal 5 4 7 3" xfId="4446"/>
    <cellStyle name="Normal 5 4 7 4" xfId="4819"/>
    <cellStyle name="Normal 5 4 8" xfId="4014"/>
    <cellStyle name="Normal 5 4 8 2" xfId="4515"/>
    <cellStyle name="Normal 5 4 8 3" xfId="4934"/>
    <cellStyle name="Normal 5 4 9" xfId="4205"/>
    <cellStyle name="Normal 5 4 9 2" xfId="4756"/>
    <cellStyle name="Normal 5 5" xfId="3737"/>
    <cellStyle name="Normal 5 5 10" xfId="4634"/>
    <cellStyle name="Normal 5 5 2" xfId="3738"/>
    <cellStyle name="Normal 5 5 2 2" xfId="3840"/>
    <cellStyle name="Normal 5 5 2 2 2" xfId="3973"/>
    <cellStyle name="Normal 5 5 2 2 2 2" xfId="4116"/>
    <cellStyle name="Normal 5 5 2 2 2 2 2" xfId="4617"/>
    <cellStyle name="Normal 5 5 2 2 2 2 3" xfId="5036"/>
    <cellStyle name="Normal 5 5 2 2 2 3" xfId="4307"/>
    <cellStyle name="Normal 5 5 2 2 2 3 2" xfId="4921"/>
    <cellStyle name="Normal 5 5 2 2 2 4" xfId="4434"/>
    <cellStyle name="Normal 5 5 2 2 2 5" xfId="4737"/>
    <cellStyle name="Normal 5 5 2 2 3" xfId="3904"/>
    <cellStyle name="Normal 5 5 2 2 3 2" xfId="4159"/>
    <cellStyle name="Normal 5 5 2 2 3 3" xfId="4479"/>
    <cellStyle name="Normal 5 5 2 2 3 4" xfId="4852"/>
    <cellStyle name="Normal 5 5 2 2 4" xfId="4047"/>
    <cellStyle name="Normal 5 5 2 2 4 2" xfId="4548"/>
    <cellStyle name="Normal 5 5 2 2 4 3" xfId="4967"/>
    <cellStyle name="Normal 5 5 2 2 5" xfId="4238"/>
    <cellStyle name="Normal 5 5 2 2 5 2" xfId="4806"/>
    <cellStyle name="Normal 5 5 2 2 6" xfId="4365"/>
    <cellStyle name="Normal 5 5 2 2 7" xfId="4668"/>
    <cellStyle name="Normal 5 5 2 3" xfId="3819"/>
    <cellStyle name="Normal 5 5 2 3 2" xfId="3953"/>
    <cellStyle name="Normal 5 5 2 3 2 2" xfId="4185"/>
    <cellStyle name="Normal 5 5 2 3 2 3" xfId="4505"/>
    <cellStyle name="Normal 5 5 2 3 2 4" xfId="4901"/>
    <cellStyle name="Normal 5 5 2 3 3" xfId="4096"/>
    <cellStyle name="Normal 5 5 2 3 3 2" xfId="4597"/>
    <cellStyle name="Normal 5 5 2 3 3 3" xfId="5016"/>
    <cellStyle name="Normal 5 5 2 3 4" xfId="4287"/>
    <cellStyle name="Normal 5 5 2 3 4 2" xfId="4786"/>
    <cellStyle name="Normal 5 5 2 3 5" xfId="4414"/>
    <cellStyle name="Normal 5 5 2 3 6" xfId="4717"/>
    <cellStyle name="Normal 5 5 2 4" xfId="3927"/>
    <cellStyle name="Normal 5 5 2 4 2" xfId="4070"/>
    <cellStyle name="Normal 5 5 2 4 2 2" xfId="4571"/>
    <cellStyle name="Normal 5 5 2 4 2 3" xfId="4990"/>
    <cellStyle name="Normal 5 5 2 4 3" xfId="4261"/>
    <cellStyle name="Normal 5 5 2 4 3 2" xfId="4875"/>
    <cellStyle name="Normal 5 5 2 4 4" xfId="4388"/>
    <cellStyle name="Normal 5 5 2 4 5" xfId="4691"/>
    <cellStyle name="Normal 5 5 2 5" xfId="3884"/>
    <cellStyle name="Normal 5 5 2 5 2" xfId="4139"/>
    <cellStyle name="Normal 5 5 2 5 3" xfId="4459"/>
    <cellStyle name="Normal 5 5 2 5 4" xfId="4832"/>
    <cellStyle name="Normal 5 5 2 6" xfId="4027"/>
    <cellStyle name="Normal 5 5 2 6 2" xfId="4528"/>
    <cellStyle name="Normal 5 5 2 6 3" xfId="4947"/>
    <cellStyle name="Normal 5 5 2 7" xfId="4218"/>
    <cellStyle name="Normal 5 5 2 7 2" xfId="4760"/>
    <cellStyle name="Normal 5 5 2 8" xfId="4345"/>
    <cellStyle name="Normal 5 5 2 9" xfId="4648"/>
    <cellStyle name="Normal 5 5 3" xfId="3839"/>
    <cellStyle name="Normal 5 5 3 2" xfId="3972"/>
    <cellStyle name="Normal 5 5 3 2 2" xfId="4115"/>
    <cellStyle name="Normal 5 5 3 2 2 2" xfId="4616"/>
    <cellStyle name="Normal 5 5 3 2 2 3" xfId="5035"/>
    <cellStyle name="Normal 5 5 3 2 3" xfId="4306"/>
    <cellStyle name="Normal 5 5 3 2 3 2" xfId="4920"/>
    <cellStyle name="Normal 5 5 3 2 4" xfId="4433"/>
    <cellStyle name="Normal 5 5 3 2 5" xfId="4736"/>
    <cellStyle name="Normal 5 5 3 3" xfId="3903"/>
    <cellStyle name="Normal 5 5 3 3 2" xfId="4158"/>
    <cellStyle name="Normal 5 5 3 3 3" xfId="4478"/>
    <cellStyle name="Normal 5 5 3 3 4" xfId="4851"/>
    <cellStyle name="Normal 5 5 3 4" xfId="4046"/>
    <cellStyle name="Normal 5 5 3 4 2" xfId="4547"/>
    <cellStyle name="Normal 5 5 3 4 3" xfId="4966"/>
    <cellStyle name="Normal 5 5 3 5" xfId="4237"/>
    <cellStyle name="Normal 5 5 3 5 2" xfId="4805"/>
    <cellStyle name="Normal 5 5 3 6" xfId="4364"/>
    <cellStyle name="Normal 5 5 3 7" xfId="4667"/>
    <cellStyle name="Normal 5 5 4" xfId="3805"/>
    <cellStyle name="Normal 5 5 4 2" xfId="3939"/>
    <cellStyle name="Normal 5 5 4 2 2" xfId="4171"/>
    <cellStyle name="Normal 5 5 4 2 3" xfId="4491"/>
    <cellStyle name="Normal 5 5 4 2 4" xfId="4887"/>
    <cellStyle name="Normal 5 5 4 3" xfId="4082"/>
    <cellStyle name="Normal 5 5 4 3 2" xfId="4583"/>
    <cellStyle name="Normal 5 5 4 3 3" xfId="5002"/>
    <cellStyle name="Normal 5 5 4 4" xfId="4273"/>
    <cellStyle name="Normal 5 5 4 4 2" xfId="4772"/>
    <cellStyle name="Normal 5 5 4 5" xfId="4400"/>
    <cellStyle name="Normal 5 5 4 6" xfId="4703"/>
    <cellStyle name="Normal 5 5 5" xfId="3926"/>
    <cellStyle name="Normal 5 5 5 2" xfId="4069"/>
    <cellStyle name="Normal 5 5 5 2 2" xfId="4570"/>
    <cellStyle name="Normal 5 5 5 2 3" xfId="4989"/>
    <cellStyle name="Normal 5 5 5 3" xfId="4260"/>
    <cellStyle name="Normal 5 5 5 3 2" xfId="4874"/>
    <cellStyle name="Normal 5 5 5 4" xfId="4387"/>
    <cellStyle name="Normal 5 5 5 5" xfId="4690"/>
    <cellStyle name="Normal 5 5 6" xfId="3870"/>
    <cellStyle name="Normal 5 5 6 2" xfId="3993"/>
    <cellStyle name="Normal 5 5 6 3" xfId="4324"/>
    <cellStyle name="Normal 5 5 6 4" xfId="4818"/>
    <cellStyle name="Normal 5 5 7" xfId="4013"/>
    <cellStyle name="Normal 5 5 7 2" xfId="4514"/>
    <cellStyle name="Normal 5 5 7 3" xfId="4933"/>
    <cellStyle name="Normal 5 5 8" xfId="4204"/>
    <cellStyle name="Normal 5 5 8 2" xfId="4759"/>
    <cellStyle name="Normal 5 5 9" xfId="4331"/>
    <cellStyle name="Normal 5 6" xfId="3739"/>
    <cellStyle name="Normal 5 6 2" xfId="3841"/>
    <cellStyle name="Normal 5 6 2 2" xfId="3974"/>
    <cellStyle name="Normal 5 6 2 2 2" xfId="4117"/>
    <cellStyle name="Normal 5 6 2 2 2 2" xfId="4618"/>
    <cellStyle name="Normal 5 6 2 2 2 3" xfId="5037"/>
    <cellStyle name="Normal 5 6 2 2 3" xfId="4308"/>
    <cellStyle name="Normal 5 6 2 2 3 2" xfId="4922"/>
    <cellStyle name="Normal 5 6 2 2 4" xfId="4435"/>
    <cellStyle name="Normal 5 6 2 2 5" xfId="4738"/>
    <cellStyle name="Normal 5 6 2 3" xfId="3905"/>
    <cellStyle name="Normal 5 6 2 3 2" xfId="4160"/>
    <cellStyle name="Normal 5 6 2 3 3" xfId="4480"/>
    <cellStyle name="Normal 5 6 2 3 4" xfId="4853"/>
    <cellStyle name="Normal 5 6 2 4" xfId="4048"/>
    <cellStyle name="Normal 5 6 2 4 2" xfId="4549"/>
    <cellStyle name="Normal 5 6 2 4 3" xfId="4968"/>
    <cellStyle name="Normal 5 6 2 5" xfId="4239"/>
    <cellStyle name="Normal 5 6 2 5 2" xfId="4807"/>
    <cellStyle name="Normal 5 6 2 6" xfId="4366"/>
    <cellStyle name="Normal 5 6 2 7" xfId="4669"/>
    <cellStyle name="Normal 5 6 3" xfId="3810"/>
    <cellStyle name="Normal 5 6 3 2" xfId="3944"/>
    <cellStyle name="Normal 5 6 3 2 2" xfId="4176"/>
    <cellStyle name="Normal 5 6 3 2 3" xfId="4496"/>
    <cellStyle name="Normal 5 6 3 2 4" xfId="4892"/>
    <cellStyle name="Normal 5 6 3 3" xfId="4087"/>
    <cellStyle name="Normal 5 6 3 3 2" xfId="4588"/>
    <cellStyle name="Normal 5 6 3 3 3" xfId="5007"/>
    <cellStyle name="Normal 5 6 3 4" xfId="4278"/>
    <cellStyle name="Normal 5 6 3 4 2" xfId="4777"/>
    <cellStyle name="Normal 5 6 3 5" xfId="4405"/>
    <cellStyle name="Normal 5 6 3 6" xfId="4708"/>
    <cellStyle name="Normal 5 6 4" xfId="3928"/>
    <cellStyle name="Normal 5 6 4 2" xfId="4071"/>
    <cellStyle name="Normal 5 6 4 2 2" xfId="4572"/>
    <cellStyle name="Normal 5 6 4 2 3" xfId="4991"/>
    <cellStyle name="Normal 5 6 4 3" xfId="4262"/>
    <cellStyle name="Normal 5 6 4 3 2" xfId="4876"/>
    <cellStyle name="Normal 5 6 4 4" xfId="4389"/>
    <cellStyle name="Normal 5 6 4 5" xfId="4692"/>
    <cellStyle name="Normal 5 6 5" xfId="3875"/>
    <cellStyle name="Normal 5 6 5 2" xfId="4011"/>
    <cellStyle name="Normal 5 6 5 3" xfId="4450"/>
    <cellStyle name="Normal 5 6 5 4" xfId="4823"/>
    <cellStyle name="Normal 5 6 6" xfId="4018"/>
    <cellStyle name="Normal 5 6 6 2" xfId="4519"/>
    <cellStyle name="Normal 5 6 6 3" xfId="4938"/>
    <cellStyle name="Normal 5 6 7" xfId="4209"/>
    <cellStyle name="Normal 5 6 7 2" xfId="4761"/>
    <cellStyle name="Normal 5 6 8" xfId="4336"/>
    <cellStyle name="Normal 5 6 9" xfId="4639"/>
    <cellStyle name="Normal 5 7" xfId="3740"/>
    <cellStyle name="Normal 5 7 2" xfId="3842"/>
    <cellStyle name="Normal 5 7 2 2" xfId="3975"/>
    <cellStyle name="Normal 5 7 2 2 2" xfId="4118"/>
    <cellStyle name="Normal 5 7 2 2 2 2" xfId="4619"/>
    <cellStyle name="Normal 5 7 2 2 2 3" xfId="5038"/>
    <cellStyle name="Normal 5 7 2 2 3" xfId="4309"/>
    <cellStyle name="Normal 5 7 2 2 3 2" xfId="4923"/>
    <cellStyle name="Normal 5 7 2 2 4" xfId="4436"/>
    <cellStyle name="Normal 5 7 2 2 5" xfId="4739"/>
    <cellStyle name="Normal 5 7 2 3" xfId="3906"/>
    <cellStyle name="Normal 5 7 2 3 2" xfId="4161"/>
    <cellStyle name="Normal 5 7 2 3 3" xfId="4481"/>
    <cellStyle name="Normal 5 7 2 3 4" xfId="4854"/>
    <cellStyle name="Normal 5 7 2 4" xfId="4049"/>
    <cellStyle name="Normal 5 7 2 4 2" xfId="4550"/>
    <cellStyle name="Normal 5 7 2 4 3" xfId="4969"/>
    <cellStyle name="Normal 5 7 2 5" xfId="4240"/>
    <cellStyle name="Normal 5 7 2 5 2" xfId="4808"/>
    <cellStyle name="Normal 5 7 2 6" xfId="4367"/>
    <cellStyle name="Normal 5 7 2 7" xfId="4670"/>
    <cellStyle name="Normal 5 7 3" xfId="3815"/>
    <cellStyle name="Normal 5 7 3 2" xfId="3949"/>
    <cellStyle name="Normal 5 7 3 2 2" xfId="4181"/>
    <cellStyle name="Normal 5 7 3 2 3" xfId="4501"/>
    <cellStyle name="Normal 5 7 3 2 4" xfId="4897"/>
    <cellStyle name="Normal 5 7 3 3" xfId="4092"/>
    <cellStyle name="Normal 5 7 3 3 2" xfId="4593"/>
    <cellStyle name="Normal 5 7 3 3 3" xfId="5012"/>
    <cellStyle name="Normal 5 7 3 4" xfId="4283"/>
    <cellStyle name="Normal 5 7 3 4 2" xfId="4782"/>
    <cellStyle name="Normal 5 7 3 5" xfId="4410"/>
    <cellStyle name="Normal 5 7 3 6" xfId="4713"/>
    <cellStyle name="Normal 5 7 4" xfId="3929"/>
    <cellStyle name="Normal 5 7 4 2" xfId="4072"/>
    <cellStyle name="Normal 5 7 4 2 2" xfId="4573"/>
    <cellStyle name="Normal 5 7 4 2 3" xfId="4992"/>
    <cellStyle name="Normal 5 7 4 3" xfId="4263"/>
    <cellStyle name="Normal 5 7 4 3 2" xfId="4877"/>
    <cellStyle name="Normal 5 7 4 4" xfId="4390"/>
    <cellStyle name="Normal 5 7 4 5" xfId="4693"/>
    <cellStyle name="Normal 5 7 5" xfId="3880"/>
    <cellStyle name="Normal 5 7 5 2" xfId="4135"/>
    <cellStyle name="Normal 5 7 5 3" xfId="4455"/>
    <cellStyle name="Normal 5 7 5 4" xfId="4828"/>
    <cellStyle name="Normal 5 7 6" xfId="4023"/>
    <cellStyle name="Normal 5 7 6 2" xfId="4524"/>
    <cellStyle name="Normal 5 7 6 3" xfId="4943"/>
    <cellStyle name="Normal 5 7 7" xfId="4214"/>
    <cellStyle name="Normal 5 7 7 2" xfId="4762"/>
    <cellStyle name="Normal 5 7 8" xfId="4341"/>
    <cellStyle name="Normal 5 7 9" xfId="4644"/>
    <cellStyle name="Normal 5 8" xfId="3825"/>
    <cellStyle name="Normal 5 8 2" xfId="3958"/>
    <cellStyle name="Normal 5 8 2 2" xfId="4101"/>
    <cellStyle name="Normal 5 8 2 2 2" xfId="4602"/>
    <cellStyle name="Normal 5 8 2 2 3" xfId="5021"/>
    <cellStyle name="Normal 5 8 2 3" xfId="4292"/>
    <cellStyle name="Normal 5 8 2 3 2" xfId="4906"/>
    <cellStyle name="Normal 5 8 2 4" xfId="4419"/>
    <cellStyle name="Normal 5 8 2 5" xfId="4722"/>
    <cellStyle name="Normal 5 8 3" xfId="3889"/>
    <cellStyle name="Normal 5 8 3 2" xfId="4144"/>
    <cellStyle name="Normal 5 8 3 3" xfId="4464"/>
    <cellStyle name="Normal 5 8 3 4" xfId="4837"/>
    <cellStyle name="Normal 5 8 4" xfId="4032"/>
    <cellStyle name="Normal 5 8 4 2" xfId="4533"/>
    <cellStyle name="Normal 5 8 4 3" xfId="4952"/>
    <cellStyle name="Normal 5 8 5" xfId="4223"/>
    <cellStyle name="Normal 5 8 5 2" xfId="4791"/>
    <cellStyle name="Normal 5 8 6" xfId="4350"/>
    <cellStyle name="Normal 5 8 7" xfId="4653"/>
    <cellStyle name="Normal 5 9" xfId="3795"/>
    <cellStyle name="Normal 5 9 2" xfId="3935"/>
    <cellStyle name="Normal 5 9 2 2" xfId="4167"/>
    <cellStyle name="Normal 5 9 2 3" xfId="4487"/>
    <cellStyle name="Normal 5 9 2 4" xfId="4883"/>
    <cellStyle name="Normal 5 9 3" xfId="4078"/>
    <cellStyle name="Normal 5 9 3 2" xfId="4579"/>
    <cellStyle name="Normal 5 9 3 3" xfId="4998"/>
    <cellStyle name="Normal 5 9 4" xfId="4269"/>
    <cellStyle name="Normal 5 9 4 2" xfId="4768"/>
    <cellStyle name="Normal 5 9 5" xfId="4396"/>
    <cellStyle name="Normal 5 9 6" xfId="4699"/>
    <cellStyle name="Normal 6" xfId="3741"/>
    <cellStyle name="Normal 6 10" xfId="4194"/>
    <cellStyle name="Normal 6 10 2" xfId="4763"/>
    <cellStyle name="Normal 6 11" xfId="4319"/>
    <cellStyle name="Normal 6 12" xfId="4627"/>
    <cellStyle name="Normal 6 2" xfId="3742"/>
    <cellStyle name="Normal 6 2 10" xfId="4637"/>
    <cellStyle name="Normal 6 2 2" xfId="3743"/>
    <cellStyle name="Normal 6 2 2 2" xfId="3845"/>
    <cellStyle name="Normal 6 2 2 2 2" xfId="3978"/>
    <cellStyle name="Normal 6 2 2 2 2 2" xfId="4121"/>
    <cellStyle name="Normal 6 2 2 2 2 2 2" xfId="4622"/>
    <cellStyle name="Normal 6 2 2 2 2 2 3" xfId="5041"/>
    <cellStyle name="Normal 6 2 2 2 2 3" xfId="4312"/>
    <cellStyle name="Normal 6 2 2 2 2 3 2" xfId="4926"/>
    <cellStyle name="Normal 6 2 2 2 2 4" xfId="4439"/>
    <cellStyle name="Normal 6 2 2 2 2 5" xfId="4742"/>
    <cellStyle name="Normal 6 2 2 2 3" xfId="3909"/>
    <cellStyle name="Normal 6 2 2 2 3 2" xfId="4164"/>
    <cellStyle name="Normal 6 2 2 2 3 3" xfId="4484"/>
    <cellStyle name="Normal 6 2 2 2 3 4" xfId="4857"/>
    <cellStyle name="Normal 6 2 2 2 4" xfId="4052"/>
    <cellStyle name="Normal 6 2 2 2 4 2" xfId="4553"/>
    <cellStyle name="Normal 6 2 2 2 4 3" xfId="4972"/>
    <cellStyle name="Normal 6 2 2 2 5" xfId="4243"/>
    <cellStyle name="Normal 6 2 2 2 5 2" xfId="4811"/>
    <cellStyle name="Normal 6 2 2 2 6" xfId="4370"/>
    <cellStyle name="Normal 6 2 2 2 7" xfId="4673"/>
    <cellStyle name="Normal 6 2 2 3" xfId="3822"/>
    <cellStyle name="Normal 6 2 2 3 2" xfId="3956"/>
    <cellStyle name="Normal 6 2 2 3 2 2" xfId="4188"/>
    <cellStyle name="Normal 6 2 2 3 2 3" xfId="4508"/>
    <cellStyle name="Normal 6 2 2 3 2 4" xfId="4904"/>
    <cellStyle name="Normal 6 2 2 3 3" xfId="4099"/>
    <cellStyle name="Normal 6 2 2 3 3 2" xfId="4600"/>
    <cellStyle name="Normal 6 2 2 3 3 3" xfId="5019"/>
    <cellStyle name="Normal 6 2 2 3 4" xfId="4290"/>
    <cellStyle name="Normal 6 2 2 3 4 2" xfId="4789"/>
    <cellStyle name="Normal 6 2 2 3 5" xfId="4417"/>
    <cellStyle name="Normal 6 2 2 3 6" xfId="4720"/>
    <cellStyle name="Normal 6 2 2 4" xfId="3932"/>
    <cellStyle name="Normal 6 2 2 4 2" xfId="4075"/>
    <cellStyle name="Normal 6 2 2 4 2 2" xfId="4576"/>
    <cellStyle name="Normal 6 2 2 4 2 3" xfId="4995"/>
    <cellStyle name="Normal 6 2 2 4 3" xfId="4266"/>
    <cellStyle name="Normal 6 2 2 4 3 2" xfId="4880"/>
    <cellStyle name="Normal 6 2 2 4 4" xfId="4393"/>
    <cellStyle name="Normal 6 2 2 4 5" xfId="4696"/>
    <cellStyle name="Normal 6 2 2 5" xfId="3887"/>
    <cellStyle name="Normal 6 2 2 5 2" xfId="4142"/>
    <cellStyle name="Normal 6 2 2 5 3" xfId="4462"/>
    <cellStyle name="Normal 6 2 2 5 4" xfId="4835"/>
    <cellStyle name="Normal 6 2 2 6" xfId="4030"/>
    <cellStyle name="Normal 6 2 2 6 2" xfId="4531"/>
    <cellStyle name="Normal 6 2 2 6 3" xfId="4950"/>
    <cellStyle name="Normal 6 2 2 7" xfId="4221"/>
    <cellStyle name="Normal 6 2 2 7 2" xfId="4765"/>
    <cellStyle name="Normal 6 2 2 8" xfId="4348"/>
    <cellStyle name="Normal 6 2 2 9" xfId="4651"/>
    <cellStyle name="Normal 6 2 3" xfId="3844"/>
    <cellStyle name="Normal 6 2 3 2" xfId="3977"/>
    <cellStyle name="Normal 6 2 3 2 2" xfId="4120"/>
    <cellStyle name="Normal 6 2 3 2 2 2" xfId="4621"/>
    <cellStyle name="Normal 6 2 3 2 2 3" xfId="5040"/>
    <cellStyle name="Normal 6 2 3 2 3" xfId="4311"/>
    <cellStyle name="Normal 6 2 3 2 3 2" xfId="4925"/>
    <cellStyle name="Normal 6 2 3 2 4" xfId="4438"/>
    <cellStyle name="Normal 6 2 3 2 5" xfId="4741"/>
    <cellStyle name="Normal 6 2 3 3" xfId="3908"/>
    <cellStyle name="Normal 6 2 3 3 2" xfId="4163"/>
    <cellStyle name="Normal 6 2 3 3 3" xfId="4483"/>
    <cellStyle name="Normal 6 2 3 3 4" xfId="4856"/>
    <cellStyle name="Normal 6 2 3 4" xfId="4051"/>
    <cellStyle name="Normal 6 2 3 4 2" xfId="4552"/>
    <cellStyle name="Normal 6 2 3 4 3" xfId="4971"/>
    <cellStyle name="Normal 6 2 3 5" xfId="4242"/>
    <cellStyle name="Normal 6 2 3 5 2" xfId="4810"/>
    <cellStyle name="Normal 6 2 3 6" xfId="4369"/>
    <cellStyle name="Normal 6 2 3 7" xfId="4672"/>
    <cellStyle name="Normal 6 2 4" xfId="3808"/>
    <cellStyle name="Normal 6 2 4 2" xfId="3942"/>
    <cellStyle name="Normal 6 2 4 2 2" xfId="4174"/>
    <cellStyle name="Normal 6 2 4 2 3" xfId="4494"/>
    <cellStyle name="Normal 6 2 4 2 4" xfId="4890"/>
    <cellStyle name="Normal 6 2 4 3" xfId="4085"/>
    <cellStyle name="Normal 6 2 4 3 2" xfId="4586"/>
    <cellStyle name="Normal 6 2 4 3 3" xfId="5005"/>
    <cellStyle name="Normal 6 2 4 4" xfId="4276"/>
    <cellStyle name="Normal 6 2 4 4 2" xfId="4775"/>
    <cellStyle name="Normal 6 2 4 5" xfId="4403"/>
    <cellStyle name="Normal 6 2 4 6" xfId="4706"/>
    <cellStyle name="Normal 6 2 5" xfId="3931"/>
    <cellStyle name="Normal 6 2 5 2" xfId="4074"/>
    <cellStyle name="Normal 6 2 5 2 2" xfId="4575"/>
    <cellStyle name="Normal 6 2 5 2 3" xfId="4994"/>
    <cellStyle name="Normal 6 2 5 3" xfId="4265"/>
    <cellStyle name="Normal 6 2 5 3 2" xfId="4879"/>
    <cellStyle name="Normal 6 2 5 4" xfId="4392"/>
    <cellStyle name="Normal 6 2 5 5" xfId="4695"/>
    <cellStyle name="Normal 6 2 6" xfId="3873"/>
    <cellStyle name="Normal 6 2 6 2" xfId="4133"/>
    <cellStyle name="Normal 6 2 6 3" xfId="4448"/>
    <cellStyle name="Normal 6 2 6 4" xfId="4821"/>
    <cellStyle name="Normal 6 2 7" xfId="4016"/>
    <cellStyle name="Normal 6 2 7 2" xfId="4517"/>
    <cellStyle name="Normal 6 2 7 3" xfId="4936"/>
    <cellStyle name="Normal 6 2 8" xfId="4207"/>
    <cellStyle name="Normal 6 2 8 2" xfId="4764"/>
    <cellStyle name="Normal 6 2 9" xfId="4334"/>
    <cellStyle name="Normal 6 3" xfId="3744"/>
    <cellStyle name="Normal 6 3 2" xfId="3846"/>
    <cellStyle name="Normal 6 3 2 2" xfId="3979"/>
    <cellStyle name="Normal 6 3 2 2 2" xfId="4122"/>
    <cellStyle name="Normal 6 3 2 2 2 2" xfId="4623"/>
    <cellStyle name="Normal 6 3 2 2 2 3" xfId="5042"/>
    <cellStyle name="Normal 6 3 2 2 3" xfId="4313"/>
    <cellStyle name="Normal 6 3 2 2 3 2" xfId="4927"/>
    <cellStyle name="Normal 6 3 2 2 4" xfId="4440"/>
    <cellStyle name="Normal 6 3 2 2 5" xfId="4743"/>
    <cellStyle name="Normal 6 3 2 3" xfId="3910"/>
    <cellStyle name="Normal 6 3 2 3 2" xfId="4165"/>
    <cellStyle name="Normal 6 3 2 3 3" xfId="4485"/>
    <cellStyle name="Normal 6 3 2 3 4" xfId="4858"/>
    <cellStyle name="Normal 6 3 2 4" xfId="4053"/>
    <cellStyle name="Normal 6 3 2 4 2" xfId="4554"/>
    <cellStyle name="Normal 6 3 2 4 3" xfId="4973"/>
    <cellStyle name="Normal 6 3 2 5" xfId="4244"/>
    <cellStyle name="Normal 6 3 2 5 2" xfId="4812"/>
    <cellStyle name="Normal 6 3 2 6" xfId="4371"/>
    <cellStyle name="Normal 6 3 2 7" xfId="4674"/>
    <cellStyle name="Normal 6 3 3" xfId="3813"/>
    <cellStyle name="Normal 6 3 3 2" xfId="3947"/>
    <cellStyle name="Normal 6 3 3 2 2" xfId="4179"/>
    <cellStyle name="Normal 6 3 3 2 3" xfId="4499"/>
    <cellStyle name="Normal 6 3 3 2 4" xfId="4895"/>
    <cellStyle name="Normal 6 3 3 3" xfId="4090"/>
    <cellStyle name="Normal 6 3 3 3 2" xfId="4591"/>
    <cellStyle name="Normal 6 3 3 3 3" xfId="5010"/>
    <cellStyle name="Normal 6 3 3 4" xfId="4281"/>
    <cellStyle name="Normal 6 3 3 4 2" xfId="4780"/>
    <cellStyle name="Normal 6 3 3 5" xfId="4408"/>
    <cellStyle name="Normal 6 3 3 6" xfId="4711"/>
    <cellStyle name="Normal 6 3 4" xfId="3933"/>
    <cellStyle name="Normal 6 3 4 2" xfId="4076"/>
    <cellStyle name="Normal 6 3 4 2 2" xfId="4577"/>
    <cellStyle name="Normal 6 3 4 2 3" xfId="4996"/>
    <cellStyle name="Normal 6 3 4 3" xfId="4267"/>
    <cellStyle name="Normal 6 3 4 3 2" xfId="4881"/>
    <cellStyle name="Normal 6 3 4 4" xfId="4394"/>
    <cellStyle name="Normal 6 3 4 5" xfId="4697"/>
    <cellStyle name="Normal 6 3 5" xfId="3878"/>
    <cellStyle name="Normal 6 3 5 2" xfId="4006"/>
    <cellStyle name="Normal 6 3 5 3" xfId="4453"/>
    <cellStyle name="Normal 6 3 5 4" xfId="4826"/>
    <cellStyle name="Normal 6 3 6" xfId="4021"/>
    <cellStyle name="Normal 6 3 6 2" xfId="4522"/>
    <cellStyle name="Normal 6 3 6 3" xfId="4941"/>
    <cellStyle name="Normal 6 3 7" xfId="4212"/>
    <cellStyle name="Normal 6 3 7 2" xfId="4766"/>
    <cellStyle name="Normal 6 3 8" xfId="4339"/>
    <cellStyle name="Normal 6 3 9" xfId="4642"/>
    <cellStyle name="Normal 6 4" xfId="3745"/>
    <cellStyle name="Normal 6 4 2" xfId="3847"/>
    <cellStyle name="Normal 6 4 2 2" xfId="3980"/>
    <cellStyle name="Normal 6 4 2 2 2" xfId="4123"/>
    <cellStyle name="Normal 6 4 2 2 2 2" xfId="4624"/>
    <cellStyle name="Normal 6 4 2 2 2 3" xfId="5043"/>
    <cellStyle name="Normal 6 4 2 2 3" xfId="4314"/>
    <cellStyle name="Normal 6 4 2 2 3 2" xfId="4928"/>
    <cellStyle name="Normal 6 4 2 2 4" xfId="4441"/>
    <cellStyle name="Normal 6 4 2 2 5" xfId="4744"/>
    <cellStyle name="Normal 6 4 2 3" xfId="3911"/>
    <cellStyle name="Normal 6 4 2 3 2" xfId="4166"/>
    <cellStyle name="Normal 6 4 2 3 3" xfId="4486"/>
    <cellStyle name="Normal 6 4 2 3 4" xfId="4859"/>
    <cellStyle name="Normal 6 4 2 4" xfId="4054"/>
    <cellStyle name="Normal 6 4 2 4 2" xfId="4555"/>
    <cellStyle name="Normal 6 4 2 4 3" xfId="4974"/>
    <cellStyle name="Normal 6 4 2 5" xfId="4245"/>
    <cellStyle name="Normal 6 4 2 5 2" xfId="4813"/>
    <cellStyle name="Normal 6 4 2 6" xfId="4372"/>
    <cellStyle name="Normal 6 4 2 7" xfId="4675"/>
    <cellStyle name="Normal 6 4 3" xfId="3817"/>
    <cellStyle name="Normal 6 4 3 2" xfId="3951"/>
    <cellStyle name="Normal 6 4 3 2 2" xfId="4183"/>
    <cellStyle name="Normal 6 4 3 2 3" xfId="4503"/>
    <cellStyle name="Normal 6 4 3 2 4" xfId="4899"/>
    <cellStyle name="Normal 6 4 3 3" xfId="4094"/>
    <cellStyle name="Normal 6 4 3 3 2" xfId="4595"/>
    <cellStyle name="Normal 6 4 3 3 3" xfId="5014"/>
    <cellStyle name="Normal 6 4 3 4" xfId="4285"/>
    <cellStyle name="Normal 6 4 3 4 2" xfId="4784"/>
    <cellStyle name="Normal 6 4 3 5" xfId="4412"/>
    <cellStyle name="Normal 6 4 3 6" xfId="4715"/>
    <cellStyle name="Normal 6 4 4" xfId="3934"/>
    <cellStyle name="Normal 6 4 4 2" xfId="4077"/>
    <cellStyle name="Normal 6 4 4 2 2" xfId="4578"/>
    <cellStyle name="Normal 6 4 4 2 3" xfId="4997"/>
    <cellStyle name="Normal 6 4 4 3" xfId="4268"/>
    <cellStyle name="Normal 6 4 4 3 2" xfId="4882"/>
    <cellStyle name="Normal 6 4 4 4" xfId="4395"/>
    <cellStyle name="Normal 6 4 4 5" xfId="4698"/>
    <cellStyle name="Normal 6 4 5" xfId="3882"/>
    <cellStyle name="Normal 6 4 5 2" xfId="4137"/>
    <cellStyle name="Normal 6 4 5 3" xfId="4457"/>
    <cellStyle name="Normal 6 4 5 4" xfId="4830"/>
    <cellStyle name="Normal 6 4 6" xfId="4025"/>
    <cellStyle name="Normal 6 4 6 2" xfId="4526"/>
    <cellStyle name="Normal 6 4 6 3" xfId="4945"/>
    <cellStyle name="Normal 6 4 7" xfId="4216"/>
    <cellStyle name="Normal 6 4 7 2" xfId="4767"/>
    <cellStyle name="Normal 6 4 8" xfId="4343"/>
    <cellStyle name="Normal 6 4 9" xfId="4646"/>
    <cellStyle name="Normal 6 5" xfId="3843"/>
    <cellStyle name="Normal 6 5 2" xfId="3976"/>
    <cellStyle name="Normal 6 5 2 2" xfId="4119"/>
    <cellStyle name="Normal 6 5 2 2 2" xfId="4620"/>
    <cellStyle name="Normal 6 5 2 2 3" xfId="5039"/>
    <cellStyle name="Normal 6 5 2 3" xfId="4310"/>
    <cellStyle name="Normal 6 5 2 3 2" xfId="4924"/>
    <cellStyle name="Normal 6 5 2 4" xfId="4437"/>
    <cellStyle name="Normal 6 5 2 5" xfId="4740"/>
    <cellStyle name="Normal 6 5 3" xfId="3907"/>
    <cellStyle name="Normal 6 5 3 2" xfId="4162"/>
    <cellStyle name="Normal 6 5 3 3" xfId="4482"/>
    <cellStyle name="Normal 6 5 3 4" xfId="4855"/>
    <cellStyle name="Normal 6 5 4" xfId="4050"/>
    <cellStyle name="Normal 6 5 4 2" xfId="4551"/>
    <cellStyle name="Normal 6 5 4 3" xfId="4970"/>
    <cellStyle name="Normal 6 5 5" xfId="4241"/>
    <cellStyle name="Normal 6 5 5 2" xfId="4809"/>
    <cellStyle name="Normal 6 5 6" xfId="4368"/>
    <cellStyle name="Normal 6 5 7" xfId="4671"/>
    <cellStyle name="Normal 6 6" xfId="3797"/>
    <cellStyle name="Normal 6 6 2" xfId="3937"/>
    <cellStyle name="Normal 6 6 2 2" xfId="4169"/>
    <cellStyle name="Normal 6 6 2 3" xfId="4489"/>
    <cellStyle name="Normal 6 6 2 4" xfId="4885"/>
    <cellStyle name="Normal 6 6 3" xfId="4080"/>
    <cellStyle name="Normal 6 6 3 2" xfId="4581"/>
    <cellStyle name="Normal 6 6 3 3" xfId="5000"/>
    <cellStyle name="Normal 6 6 4" xfId="4271"/>
    <cellStyle name="Normal 6 6 4 2" xfId="4770"/>
    <cellStyle name="Normal 6 6 5" xfId="4398"/>
    <cellStyle name="Normal 6 6 6" xfId="4701"/>
    <cellStyle name="Normal 6 7" xfId="3930"/>
    <cellStyle name="Normal 6 7 2" xfId="4073"/>
    <cellStyle name="Normal 6 7 2 2" xfId="4574"/>
    <cellStyle name="Normal 6 7 2 3" xfId="4993"/>
    <cellStyle name="Normal 6 7 3" xfId="4264"/>
    <cellStyle name="Normal 6 7 3 2" xfId="4878"/>
    <cellStyle name="Normal 6 7 4" xfId="4391"/>
    <cellStyle name="Normal 6 7 5" xfId="4694"/>
    <cellStyle name="Normal 6 8" xfId="3856"/>
    <cellStyle name="Normal 6 8 2" xfId="4002"/>
    <cellStyle name="Normal 6 8 3" xfId="4443"/>
    <cellStyle name="Normal 6 8 4" xfId="4816"/>
    <cellStyle name="Normal 6 9" xfId="3998"/>
    <cellStyle name="Normal 6 9 2" xfId="4512"/>
    <cellStyle name="Normal 6 9 3" xfId="4931"/>
    <cellStyle name="Normal 7" xfId="3746"/>
    <cellStyle name="Normal 7 2" xfId="3747"/>
    <cellStyle name="Normale_08-02-04 List of EU points" xfId="3748"/>
    <cellStyle name="normální 2" xfId="3749"/>
    <cellStyle name="Note 2" xfId="3750"/>
    <cellStyle name="Note 3" xfId="3751"/>
    <cellStyle name="Notiz 2" xfId="3752"/>
    <cellStyle name="Notiz 2 2" xfId="3753"/>
    <cellStyle name="Output 2" xfId="3754"/>
    <cellStyle name="Output 3" xfId="3755"/>
    <cellStyle name="Percent" xfId="3990" builtinId="5"/>
    <cellStyle name="Percent 2" xfId="3756"/>
    <cellStyle name="Percent 2 2" xfId="3757"/>
    <cellStyle name="Percent 2 3" xfId="3758"/>
    <cellStyle name="Percent 2 4" xfId="3759"/>
    <cellStyle name="Percent 3" xfId="3760"/>
    <cellStyle name="Percent 4" xfId="3761"/>
    <cellStyle name="Percent 5" xfId="3762"/>
    <cellStyle name="Percent 6" xfId="3763"/>
    <cellStyle name="Refdb standard" xfId="3764"/>
    <cellStyle name="Refdb standard 2" xfId="3765"/>
    <cellStyle name="Schlecht 2" xfId="3766"/>
    <cellStyle name="Schlecht 2 2" xfId="3767"/>
    <cellStyle name="Standaard_Balans" xfId="3768"/>
    <cellStyle name="Standard 2" xfId="3769"/>
    <cellStyle name="Standard 2 2" xfId="3770"/>
    <cellStyle name="Standard 3" xfId="3771"/>
    <cellStyle name="Title" xfId="1" builtinId="15" customBuiltin="1"/>
    <cellStyle name="Title 2" xfId="3772"/>
    <cellStyle name="Title 3" xfId="3773"/>
    <cellStyle name="Total 2" xfId="3774"/>
    <cellStyle name="Total 3" xfId="3775"/>
    <cellStyle name="Überschrift 1 2" xfId="3776"/>
    <cellStyle name="Überschrift 1 2 2" xfId="3777"/>
    <cellStyle name="Überschrift 2 2" xfId="3778"/>
    <cellStyle name="Überschrift 2 2 2" xfId="3779"/>
    <cellStyle name="Überschrift 3 2" xfId="3780"/>
    <cellStyle name="Überschrift 3 2 2" xfId="3781"/>
    <cellStyle name="Überschrift 4 2" xfId="3782"/>
    <cellStyle name="Überschrift 4 2 2" xfId="3783"/>
    <cellStyle name="Überschrift 5" xfId="3784"/>
    <cellStyle name="Unprotected" xfId="3785"/>
    <cellStyle name="Verknüpfte Zelle 2" xfId="3786"/>
    <cellStyle name="Verknüpfte Zelle 2 2" xfId="3787"/>
    <cellStyle name="Warnender Text 2" xfId="3788"/>
    <cellStyle name="Warnender Text 2 2" xfId="3789"/>
    <cellStyle name="Warning Text 2" xfId="3790"/>
    <cellStyle name="Warning Text 3" xfId="3791"/>
    <cellStyle name="Zelle überprüfen 2" xfId="3792"/>
    <cellStyle name="Zelle überprüfen 2 2" xfId="3793"/>
  </cellStyles>
  <dxfs count="0"/>
  <tableStyles count="0" defaultTableStyle="TableStyleMedium2" defaultPivotStyle="PivotStyleLight16"/>
  <colors>
    <mruColors>
      <color rgb="FF95B3D7"/>
      <color rgb="FF4F81BD"/>
      <color rgb="FFA6A6A6"/>
      <color rgb="FFFFFF66"/>
      <color rgb="FFFFE400"/>
      <color rgb="FFF2CA00"/>
      <color rgb="FFF6A8AB"/>
      <color rgb="FFF17D80"/>
      <color rgb="FFE8262C"/>
      <color rgb="FF1F44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Azerbaijan</a:t>
            </a:r>
          </a:p>
        </c:rich>
      </c:tx>
      <c:layout/>
      <c:overlay val="0"/>
    </c:title>
    <c:autoTitleDeleted val="0"/>
    <c:plotArea>
      <c:layout>
        <c:manualLayout>
          <c:layoutTarget val="inner"/>
          <c:xMode val="edge"/>
          <c:yMode val="edge"/>
          <c:x val="5.6742022949610636E-2"/>
          <c:y val="9.4946758008961393E-2"/>
          <c:w val="0.91759024750005425"/>
          <c:h val="0.73865686857910451"/>
        </c:manualLayout>
      </c:layout>
      <c:areaChart>
        <c:grouping val="standard"/>
        <c:varyColors val="0"/>
        <c:ser>
          <c:idx val="0"/>
          <c:order val="0"/>
          <c:tx>
            <c:strRef>
              <c:f>Azerbaijan!$F$6</c:f>
              <c:strCache>
                <c:ptCount val="1"/>
                <c:pt idx="0">
                  <c:v>Max</c:v>
                </c:pt>
              </c:strCache>
            </c:strRef>
          </c:tx>
          <c:spPr>
            <a:solidFill>
              <a:srgbClr val="F4BD9E"/>
            </a:solidFill>
          </c:spPr>
          <c:cat>
            <c:numRef>
              <c:f>Azerbaijan!$G$4:$AB$4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Azerbaijan!$G$6:$AB$6</c:f>
              <c:numCache>
                <c:formatCode>#,##0</c:formatCode>
                <c:ptCount val="22"/>
                <c:pt idx="0">
                  <c:v>0</c:v>
                </c:pt>
                <c:pt idx="1">
                  <c:v>0</c:v>
                </c:pt>
                <c:pt idx="2">
                  <c:v>0</c:v>
                </c:pt>
                <c:pt idx="3">
                  <c:v>0</c:v>
                </c:pt>
                <c:pt idx="4">
                  <c:v>0</c:v>
                </c:pt>
                <c:pt idx="5">
                  <c:v>29.7</c:v>
                </c:pt>
                <c:pt idx="6">
                  <c:v>118.8</c:v>
                </c:pt>
                <c:pt idx="7">
                  <c:v>207.9</c:v>
                </c:pt>
                <c:pt idx="8">
                  <c:v>297</c:v>
                </c:pt>
                <c:pt idx="9">
                  <c:v>297</c:v>
                </c:pt>
                <c:pt idx="10">
                  <c:v>297</c:v>
                </c:pt>
                <c:pt idx="11">
                  <c:v>314.82</c:v>
                </c:pt>
                <c:pt idx="12">
                  <c:v>368.28000000000003</c:v>
                </c:pt>
                <c:pt idx="13">
                  <c:v>421.73999999999995</c:v>
                </c:pt>
                <c:pt idx="14">
                  <c:v>475.2</c:v>
                </c:pt>
                <c:pt idx="15">
                  <c:v>475.2</c:v>
                </c:pt>
                <c:pt idx="16">
                  <c:v>475.2</c:v>
                </c:pt>
                <c:pt idx="17">
                  <c:v>475.2</c:v>
                </c:pt>
                <c:pt idx="18">
                  <c:v>475.2</c:v>
                </c:pt>
                <c:pt idx="19">
                  <c:v>475.2</c:v>
                </c:pt>
                <c:pt idx="20">
                  <c:v>475.2</c:v>
                </c:pt>
                <c:pt idx="21">
                  <c:v>475.2</c:v>
                </c:pt>
              </c:numCache>
            </c:numRef>
          </c:val>
        </c:ser>
        <c:ser>
          <c:idx val="1"/>
          <c:order val="1"/>
          <c:tx>
            <c:strRef>
              <c:f>Azerbaijan!$F$7</c:f>
              <c:strCache>
                <c:ptCount val="1"/>
                <c:pt idx="0">
                  <c:v>Intermediate</c:v>
                </c:pt>
              </c:strCache>
            </c:strRef>
          </c:tx>
          <c:spPr>
            <a:solidFill>
              <a:srgbClr val="FF8237"/>
            </a:solidFill>
            <a:ln w="25400">
              <a:noFill/>
            </a:ln>
          </c:spPr>
          <c:cat>
            <c:numRef>
              <c:f>Azerbaijan!$G$4:$AB$4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Azerbaijan!$G$7:$AB$7</c:f>
              <c:numCache>
                <c:formatCode>#,##0</c:formatCode>
                <c:ptCount val="22"/>
                <c:pt idx="0">
                  <c:v>0</c:v>
                </c:pt>
                <c:pt idx="1">
                  <c:v>0</c:v>
                </c:pt>
                <c:pt idx="2">
                  <c:v>0</c:v>
                </c:pt>
                <c:pt idx="3">
                  <c:v>0</c:v>
                </c:pt>
                <c:pt idx="4">
                  <c:v>0</c:v>
                </c:pt>
                <c:pt idx="5">
                  <c:v>29.7</c:v>
                </c:pt>
                <c:pt idx="6">
                  <c:v>118.8</c:v>
                </c:pt>
                <c:pt idx="7">
                  <c:v>207.9</c:v>
                </c:pt>
                <c:pt idx="8">
                  <c:v>297</c:v>
                </c:pt>
                <c:pt idx="9">
                  <c:v>297</c:v>
                </c:pt>
                <c:pt idx="10">
                  <c:v>297</c:v>
                </c:pt>
                <c:pt idx="11">
                  <c:v>297</c:v>
                </c:pt>
                <c:pt idx="12">
                  <c:v>297</c:v>
                </c:pt>
                <c:pt idx="13">
                  <c:v>297</c:v>
                </c:pt>
                <c:pt idx="14">
                  <c:v>297</c:v>
                </c:pt>
                <c:pt idx="15">
                  <c:v>297</c:v>
                </c:pt>
                <c:pt idx="16">
                  <c:v>297</c:v>
                </c:pt>
                <c:pt idx="17">
                  <c:v>297</c:v>
                </c:pt>
                <c:pt idx="18">
                  <c:v>297</c:v>
                </c:pt>
                <c:pt idx="19">
                  <c:v>297</c:v>
                </c:pt>
                <c:pt idx="20">
                  <c:v>297</c:v>
                </c:pt>
                <c:pt idx="21">
                  <c:v>297</c:v>
                </c:pt>
              </c:numCache>
            </c:numRef>
          </c:val>
        </c:ser>
        <c:ser>
          <c:idx val="2"/>
          <c:order val="2"/>
          <c:tx>
            <c:strRef>
              <c:f>Azerbaijan!$F$8</c:f>
              <c:strCache>
                <c:ptCount val="1"/>
                <c:pt idx="0">
                  <c:v>Min</c:v>
                </c:pt>
              </c:strCache>
            </c:strRef>
          </c:tx>
          <c:spPr>
            <a:solidFill>
              <a:srgbClr val="EB7A3B"/>
            </a:solidFill>
            <a:ln w="25400">
              <a:noFill/>
            </a:ln>
          </c:spPr>
          <c:cat>
            <c:numRef>
              <c:f>Azerbaijan!$G$4:$AB$4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Azerbaijan!$G$8:$AB$8</c:f>
              <c:numCache>
                <c:formatCode>#,##0</c:formatCode>
                <c:ptCount val="22"/>
                <c:pt idx="0">
                  <c:v>0</c:v>
                </c:pt>
                <c:pt idx="1">
                  <c:v>0</c:v>
                </c:pt>
                <c:pt idx="2">
                  <c:v>0</c:v>
                </c:pt>
                <c:pt idx="3">
                  <c:v>0</c:v>
                </c:pt>
                <c:pt idx="4">
                  <c:v>0</c:v>
                </c:pt>
                <c:pt idx="5">
                  <c:v>23.76</c:v>
                </c:pt>
                <c:pt idx="6">
                  <c:v>95.04</c:v>
                </c:pt>
                <c:pt idx="7">
                  <c:v>166.32000000000002</c:v>
                </c:pt>
                <c:pt idx="8">
                  <c:v>237.6</c:v>
                </c:pt>
                <c:pt idx="9">
                  <c:v>237.6</c:v>
                </c:pt>
                <c:pt idx="10">
                  <c:v>237.6</c:v>
                </c:pt>
                <c:pt idx="11">
                  <c:v>237.6</c:v>
                </c:pt>
                <c:pt idx="12">
                  <c:v>237.6</c:v>
                </c:pt>
                <c:pt idx="13">
                  <c:v>237.6</c:v>
                </c:pt>
                <c:pt idx="14">
                  <c:v>237.6</c:v>
                </c:pt>
                <c:pt idx="15">
                  <c:v>237.6</c:v>
                </c:pt>
                <c:pt idx="16">
                  <c:v>237.6</c:v>
                </c:pt>
                <c:pt idx="17">
                  <c:v>237.6</c:v>
                </c:pt>
                <c:pt idx="18">
                  <c:v>237.6</c:v>
                </c:pt>
                <c:pt idx="19">
                  <c:v>237.6</c:v>
                </c:pt>
                <c:pt idx="20">
                  <c:v>237.6</c:v>
                </c:pt>
                <c:pt idx="21">
                  <c:v>237.6</c:v>
                </c:pt>
              </c:numCache>
            </c:numRef>
          </c:val>
        </c:ser>
        <c:dLbls>
          <c:showLegendKey val="0"/>
          <c:showVal val="0"/>
          <c:showCatName val="0"/>
          <c:showSerName val="0"/>
          <c:showPercent val="0"/>
          <c:showBubbleSize val="0"/>
        </c:dLbls>
        <c:axId val="41953536"/>
        <c:axId val="259293184"/>
      </c:areaChart>
      <c:lineChart>
        <c:grouping val="standard"/>
        <c:varyColors val="0"/>
        <c:ser>
          <c:idx val="3"/>
          <c:order val="3"/>
          <c:tx>
            <c:strRef>
              <c:f>Azerbaijan!$F$18</c:f>
              <c:strCache>
                <c:ptCount val="1"/>
                <c:pt idx="0">
                  <c:v>Max TYNDP 2013</c:v>
                </c:pt>
              </c:strCache>
            </c:strRef>
          </c:tx>
          <c:spPr>
            <a:ln w="34925">
              <a:solidFill>
                <a:srgbClr val="FF0000"/>
              </a:solidFill>
              <a:prstDash val="dash"/>
            </a:ln>
          </c:spPr>
          <c:marker>
            <c:symbol val="none"/>
          </c:marker>
          <c:cat>
            <c:numRef>
              <c:f>Azerbaijan!#REF!</c:f>
            </c:numRef>
          </c:cat>
          <c:val>
            <c:numRef>
              <c:f>Azerbaijan!$G$18:$O$18</c:f>
              <c:numCache>
                <c:formatCode>#,##0</c:formatCode>
                <c:ptCount val="9"/>
                <c:pt idx="0">
                  <c:v>0</c:v>
                </c:pt>
                <c:pt idx="1">
                  <c:v>0</c:v>
                </c:pt>
                <c:pt idx="2">
                  <c:v>0</c:v>
                </c:pt>
                <c:pt idx="3">
                  <c:v>0</c:v>
                </c:pt>
                <c:pt idx="4">
                  <c:v>207.9</c:v>
                </c:pt>
                <c:pt idx="5">
                  <c:v>386.09999999999997</c:v>
                </c:pt>
                <c:pt idx="6">
                  <c:v>475.2</c:v>
                </c:pt>
                <c:pt idx="7">
                  <c:v>475.2</c:v>
                </c:pt>
                <c:pt idx="8">
                  <c:v>475.2</c:v>
                </c:pt>
              </c:numCache>
            </c:numRef>
          </c:val>
          <c:smooth val="0"/>
        </c:ser>
        <c:ser>
          <c:idx val="4"/>
          <c:order val="4"/>
          <c:tx>
            <c:strRef>
              <c:f>Azerbaijan!$F$19</c:f>
              <c:strCache>
                <c:ptCount val="1"/>
                <c:pt idx="0">
                  <c:v>Intermediate TYNDP 2013</c:v>
                </c:pt>
              </c:strCache>
            </c:strRef>
          </c:tx>
          <c:spPr>
            <a:ln w="34925">
              <a:solidFill>
                <a:schemeClr val="bg1">
                  <a:lumMod val="50000"/>
                </a:schemeClr>
              </a:solidFill>
              <a:prstDash val="dash"/>
            </a:ln>
          </c:spPr>
          <c:marker>
            <c:symbol val="none"/>
          </c:marker>
          <c:cat>
            <c:numRef>
              <c:f>Azerbaijan!#REF!</c:f>
            </c:numRef>
          </c:cat>
          <c:val>
            <c:numRef>
              <c:f>Azerbaijan!$G$19:$O$19</c:f>
              <c:numCache>
                <c:formatCode>#,##0</c:formatCode>
                <c:ptCount val="9"/>
                <c:pt idx="0">
                  <c:v>0</c:v>
                </c:pt>
                <c:pt idx="1">
                  <c:v>0</c:v>
                </c:pt>
                <c:pt idx="2">
                  <c:v>0</c:v>
                </c:pt>
                <c:pt idx="3">
                  <c:v>0</c:v>
                </c:pt>
                <c:pt idx="4">
                  <c:v>119</c:v>
                </c:pt>
                <c:pt idx="5">
                  <c:v>237</c:v>
                </c:pt>
                <c:pt idx="6">
                  <c:v>297</c:v>
                </c:pt>
                <c:pt idx="7">
                  <c:v>297</c:v>
                </c:pt>
                <c:pt idx="8">
                  <c:v>297</c:v>
                </c:pt>
              </c:numCache>
            </c:numRef>
          </c:val>
          <c:smooth val="0"/>
        </c:ser>
        <c:ser>
          <c:idx val="5"/>
          <c:order val="5"/>
          <c:tx>
            <c:strRef>
              <c:f>Azerbaijan!$F$20</c:f>
              <c:strCache>
                <c:ptCount val="1"/>
                <c:pt idx="0">
                  <c:v>Min TYNDP 2013</c:v>
                </c:pt>
              </c:strCache>
            </c:strRef>
          </c:tx>
          <c:spPr>
            <a:ln w="34925">
              <a:solidFill>
                <a:schemeClr val="accent2">
                  <a:lumMod val="50000"/>
                </a:schemeClr>
              </a:solidFill>
              <a:prstDash val="dash"/>
            </a:ln>
          </c:spPr>
          <c:marker>
            <c:symbol val="none"/>
          </c:marker>
          <c:cat>
            <c:numRef>
              <c:f>Azerbaijan!#REF!</c:f>
            </c:numRef>
          </c:cat>
          <c:val>
            <c:numRef>
              <c:f>Azerbaijan!$G$20:$O$20</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1953536"/>
        <c:axId val="259293184"/>
      </c:lineChart>
      <c:catAx>
        <c:axId val="41953536"/>
        <c:scaling>
          <c:orientation val="minMax"/>
        </c:scaling>
        <c:delete val="0"/>
        <c:axPos val="b"/>
        <c:numFmt formatCode="General" sourceLinked="1"/>
        <c:majorTickMark val="out"/>
        <c:minorTickMark val="none"/>
        <c:tickLblPos val="nextTo"/>
        <c:txPr>
          <a:bodyPr rot="-2640000"/>
          <a:lstStyle/>
          <a:p>
            <a:pPr>
              <a:defRPr sz="1400"/>
            </a:pPr>
            <a:endParaRPr lang="fr-FR"/>
          </a:p>
        </c:txPr>
        <c:crossAx val="259293184"/>
        <c:crosses val="autoZero"/>
        <c:auto val="1"/>
        <c:lblAlgn val="ctr"/>
        <c:lblOffset val="100"/>
        <c:noMultiLvlLbl val="0"/>
      </c:catAx>
      <c:valAx>
        <c:axId val="259293184"/>
        <c:scaling>
          <c:orientation val="minMax"/>
        </c:scaling>
        <c:delete val="0"/>
        <c:axPos val="l"/>
        <c:majorGridlines/>
        <c:title>
          <c:tx>
            <c:rich>
              <a:bodyPr rot="0" vert="horz"/>
              <a:lstStyle/>
              <a:p>
                <a:pPr>
                  <a:defRPr/>
                </a:pPr>
                <a:r>
                  <a:rPr lang="fr-BE" sz="1400"/>
                  <a:t>GWh/d</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1953536"/>
        <c:crosses val="autoZero"/>
        <c:crossBetween val="midCat"/>
      </c:valAx>
    </c:plotArea>
    <c:legend>
      <c:legendPos val="b"/>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Norway </a:t>
            </a:r>
          </a:p>
        </c:rich>
      </c:tx>
      <c:layout/>
      <c:overlay val="0"/>
    </c:title>
    <c:autoTitleDeleted val="0"/>
    <c:plotArea>
      <c:layout>
        <c:manualLayout>
          <c:layoutTarget val="inner"/>
          <c:xMode val="edge"/>
          <c:yMode val="edge"/>
          <c:x val="5.6742022949610636E-2"/>
          <c:y val="9.4946758008961393E-2"/>
          <c:w val="0.91759024750005425"/>
          <c:h val="0.68414610738225079"/>
        </c:manualLayout>
      </c:layout>
      <c:areaChart>
        <c:grouping val="standard"/>
        <c:varyColors val="0"/>
        <c:ser>
          <c:idx val="0"/>
          <c:order val="0"/>
          <c:tx>
            <c:strRef>
              <c:f>Norway!$F$14</c:f>
              <c:strCache>
                <c:ptCount val="1"/>
                <c:pt idx="0">
                  <c:v>Max</c:v>
                </c:pt>
              </c:strCache>
            </c:strRef>
          </c:tx>
          <c:spPr>
            <a:solidFill>
              <a:srgbClr val="FFFF66"/>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Norway!$G$14:$AB$14</c:f>
              <c:numCache>
                <c:formatCode>#,##0.0</c:formatCode>
                <c:ptCount val="22"/>
                <c:pt idx="0">
                  <c:v>123.96872837968729</c:v>
                </c:pt>
                <c:pt idx="1">
                  <c:v>124.10765186107652</c:v>
                </c:pt>
                <c:pt idx="2">
                  <c:v>122.3115169964485</c:v>
                </c:pt>
                <c:pt idx="3">
                  <c:v>134.0143904801439</c:v>
                </c:pt>
                <c:pt idx="4">
                  <c:v>133.6308288363083</c:v>
                </c:pt>
                <c:pt idx="5">
                  <c:v>131.50906323509062</c:v>
                </c:pt>
                <c:pt idx="6">
                  <c:v>126.98943775656105</c:v>
                </c:pt>
                <c:pt idx="7">
                  <c:v>127.11480097781468</c:v>
                </c:pt>
                <c:pt idx="8">
                  <c:v>117.76956782436234</c:v>
                </c:pt>
                <c:pt idx="9">
                  <c:v>116.93538120935381</c:v>
                </c:pt>
                <c:pt idx="10">
                  <c:v>115.56607167566072</c:v>
                </c:pt>
                <c:pt idx="11">
                  <c:v>105.58332180249988</c:v>
                </c:pt>
                <c:pt idx="12">
                  <c:v>95.809695124763621</c:v>
                </c:pt>
                <c:pt idx="13">
                  <c:v>89.088787417554542</c:v>
                </c:pt>
                <c:pt idx="14">
                  <c:v>81.648816936488174</c:v>
                </c:pt>
                <c:pt idx="15">
                  <c:v>81.648816936488174</c:v>
                </c:pt>
                <c:pt idx="16">
                  <c:v>81.648816936488174</c:v>
                </c:pt>
                <c:pt idx="17">
                  <c:v>81.648816936488174</c:v>
                </c:pt>
                <c:pt idx="18">
                  <c:v>81.648816936488174</c:v>
                </c:pt>
                <c:pt idx="19">
                  <c:v>81.648816936488174</c:v>
                </c:pt>
                <c:pt idx="20">
                  <c:v>81.648816936488174</c:v>
                </c:pt>
                <c:pt idx="21">
                  <c:v>81.648816936488174</c:v>
                </c:pt>
              </c:numCache>
            </c:numRef>
          </c:val>
        </c:ser>
        <c:ser>
          <c:idx val="1"/>
          <c:order val="1"/>
          <c:tx>
            <c:strRef>
              <c:f>Norway!$F$15</c:f>
              <c:strCache>
                <c:ptCount val="1"/>
                <c:pt idx="0">
                  <c:v>Intermediate</c:v>
                </c:pt>
              </c:strCache>
            </c:strRef>
          </c:tx>
          <c:spPr>
            <a:solidFill>
              <a:srgbClr val="FFE400"/>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Norway!$G$15:$AB$15</c:f>
              <c:numCache>
                <c:formatCode>#,##0.0</c:formatCode>
                <c:ptCount val="22"/>
                <c:pt idx="0">
                  <c:v>111.68811401688114</c:v>
                </c:pt>
                <c:pt idx="1">
                  <c:v>113.28407361284073</c:v>
                </c:pt>
                <c:pt idx="2">
                  <c:v>112.64835570315023</c:v>
                </c:pt>
                <c:pt idx="3">
                  <c:v>123.73040911397075</c:v>
                </c:pt>
                <c:pt idx="4">
                  <c:v>124.06258936395923</c:v>
                </c:pt>
                <c:pt idx="5">
                  <c:v>122.50546561505465</c:v>
                </c:pt>
                <c:pt idx="6">
                  <c:v>121.77731654443983</c:v>
                </c:pt>
                <c:pt idx="7">
                  <c:v>121.34361883676952</c:v>
                </c:pt>
                <c:pt idx="8">
                  <c:v>114.07748720077487</c:v>
                </c:pt>
                <c:pt idx="9">
                  <c:v>111.80268437802684</c:v>
                </c:pt>
                <c:pt idx="10">
                  <c:v>106.7258429039251</c:v>
                </c:pt>
                <c:pt idx="11">
                  <c:v>96.920529495871961</c:v>
                </c:pt>
                <c:pt idx="12">
                  <c:v>88.083160370831607</c:v>
                </c:pt>
                <c:pt idx="13">
                  <c:v>81.231077902310773</c:v>
                </c:pt>
                <c:pt idx="14">
                  <c:v>74.437572067709056</c:v>
                </c:pt>
                <c:pt idx="15">
                  <c:v>72.249188998047458</c:v>
                </c:pt>
                <c:pt idx="16">
                  <c:v>70.060805928385847</c:v>
                </c:pt>
                <c:pt idx="17">
                  <c:v>67.872422858724235</c:v>
                </c:pt>
                <c:pt idx="18">
                  <c:v>65.684039789062638</c:v>
                </c:pt>
                <c:pt idx="19">
                  <c:v>63.495656719401026</c:v>
                </c:pt>
                <c:pt idx="20">
                  <c:v>61.307273649739415</c:v>
                </c:pt>
                <c:pt idx="21">
                  <c:v>59.118890580077803</c:v>
                </c:pt>
              </c:numCache>
            </c:numRef>
          </c:val>
        </c:ser>
        <c:ser>
          <c:idx val="2"/>
          <c:order val="2"/>
          <c:tx>
            <c:strRef>
              <c:f>Norway!$F$16</c:f>
              <c:strCache>
                <c:ptCount val="1"/>
                <c:pt idx="0">
                  <c:v>Min</c:v>
                </c:pt>
              </c:strCache>
            </c:strRef>
          </c:tx>
          <c:spPr>
            <a:solidFill>
              <a:srgbClr val="F2CA00"/>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Norway!$G$16:$AB$16</c:f>
              <c:numCache>
                <c:formatCode>#,##0.0</c:formatCode>
                <c:ptCount val="22"/>
                <c:pt idx="0">
                  <c:v>99.407499654074996</c:v>
                </c:pt>
                <c:pt idx="1">
                  <c:v>102.46049536460495</c:v>
                </c:pt>
                <c:pt idx="2">
                  <c:v>102.98519440985194</c:v>
                </c:pt>
                <c:pt idx="3">
                  <c:v>113.4464277477976</c:v>
                </c:pt>
                <c:pt idx="4">
                  <c:v>114.49434989161016</c:v>
                </c:pt>
                <c:pt idx="5">
                  <c:v>113.50186799501869</c:v>
                </c:pt>
                <c:pt idx="6">
                  <c:v>116.56519533231862</c:v>
                </c:pt>
                <c:pt idx="7">
                  <c:v>115.57243669572436</c:v>
                </c:pt>
                <c:pt idx="8">
                  <c:v>110.3854065771874</c:v>
                </c:pt>
                <c:pt idx="9">
                  <c:v>106.66998754669987</c:v>
                </c:pt>
                <c:pt idx="10">
                  <c:v>97.885614132189474</c:v>
                </c:pt>
                <c:pt idx="11">
                  <c:v>88.25773718924404</c:v>
                </c:pt>
                <c:pt idx="12">
                  <c:v>80.356625616899592</c:v>
                </c:pt>
                <c:pt idx="13">
                  <c:v>73.373368387067018</c:v>
                </c:pt>
                <c:pt idx="14">
                  <c:v>67.226327198929937</c:v>
                </c:pt>
                <c:pt idx="15">
                  <c:v>62.849561059606728</c:v>
                </c:pt>
                <c:pt idx="16">
                  <c:v>58.472794920283512</c:v>
                </c:pt>
                <c:pt idx="17">
                  <c:v>54.096028780960296</c:v>
                </c:pt>
                <c:pt idx="18">
                  <c:v>49.719262641637087</c:v>
                </c:pt>
                <c:pt idx="19">
                  <c:v>45.342496502313871</c:v>
                </c:pt>
                <c:pt idx="20">
                  <c:v>40.965730362990655</c:v>
                </c:pt>
                <c:pt idx="21">
                  <c:v>36.588964223667439</c:v>
                </c:pt>
              </c:numCache>
            </c:numRef>
          </c:val>
        </c:ser>
        <c:dLbls>
          <c:showLegendKey val="0"/>
          <c:showVal val="0"/>
          <c:showCatName val="0"/>
          <c:showSerName val="0"/>
          <c:showPercent val="0"/>
          <c:showBubbleSize val="0"/>
        </c:dLbls>
        <c:axId val="43864832"/>
        <c:axId val="43866368"/>
      </c:areaChart>
      <c:lineChart>
        <c:grouping val="standard"/>
        <c:varyColors val="0"/>
        <c:ser>
          <c:idx val="3"/>
          <c:order val="3"/>
          <c:tx>
            <c:strRef>
              <c:f>Norway!$F$26</c:f>
              <c:strCache>
                <c:ptCount val="1"/>
                <c:pt idx="0">
                  <c:v>Max TYNDP 2013</c:v>
                </c:pt>
              </c:strCache>
            </c:strRef>
          </c:tx>
          <c:spPr>
            <a:ln w="34925">
              <a:solidFill>
                <a:srgbClr val="FF0000"/>
              </a:solidFill>
              <a:prstDash val="dash"/>
            </a:ln>
          </c:spPr>
          <c:marker>
            <c:symbol val="none"/>
          </c:marker>
          <c:val>
            <c:numRef>
              <c:f>Norway!$G$26:$O$26</c:f>
              <c:numCache>
                <c:formatCode>#,##0.0</c:formatCode>
                <c:ptCount val="9"/>
                <c:pt idx="0">
                  <c:v>123.40759190074259</c:v>
                </c:pt>
                <c:pt idx="1">
                  <c:v>122.34675522346755</c:v>
                </c:pt>
                <c:pt idx="2">
                  <c:v>133.62852266961855</c:v>
                </c:pt>
                <c:pt idx="3">
                  <c:v>135.68562335685624</c:v>
                </c:pt>
                <c:pt idx="4">
                  <c:v>135.07679535076795</c:v>
                </c:pt>
                <c:pt idx="5">
                  <c:v>131.40537798072046</c:v>
                </c:pt>
                <c:pt idx="6">
                  <c:v>128.85936995526038</c:v>
                </c:pt>
                <c:pt idx="7">
                  <c:v>118.52774318527746</c:v>
                </c:pt>
                <c:pt idx="8">
                  <c:v>103.11332503113324</c:v>
                </c:pt>
              </c:numCache>
            </c:numRef>
          </c:val>
          <c:smooth val="0"/>
        </c:ser>
        <c:ser>
          <c:idx val="4"/>
          <c:order val="4"/>
          <c:tx>
            <c:strRef>
              <c:f>Norway!$F$27</c:f>
              <c:strCache>
                <c:ptCount val="1"/>
                <c:pt idx="0">
                  <c:v>Intermediate TYNDP 2013</c:v>
                </c:pt>
              </c:strCache>
            </c:strRef>
          </c:tx>
          <c:spPr>
            <a:ln w="34925">
              <a:solidFill>
                <a:schemeClr val="bg1">
                  <a:lumMod val="50000"/>
                </a:schemeClr>
              </a:solidFill>
              <a:prstDash val="dash"/>
            </a:ln>
          </c:spPr>
          <c:marker>
            <c:symbol val="none"/>
          </c:marker>
          <c:val>
            <c:numRef>
              <c:f>Norway!$G$27:$O$27</c:f>
              <c:numCache>
                <c:formatCode>#,##0.0</c:formatCode>
                <c:ptCount val="9"/>
                <c:pt idx="0">
                  <c:v>109.2922920926533</c:v>
                </c:pt>
                <c:pt idx="1">
                  <c:v>109.67703714136738</c:v>
                </c:pt>
                <c:pt idx="2">
                  <c:v>116.23308425179442</c:v>
                </c:pt>
                <c:pt idx="3">
                  <c:v>117.71921628908906</c:v>
                </c:pt>
                <c:pt idx="4">
                  <c:v>116.95722059236914</c:v>
                </c:pt>
                <c:pt idx="5">
                  <c:v>115.12151190734538</c:v>
                </c:pt>
                <c:pt idx="6">
                  <c:v>113.39092620093953</c:v>
                </c:pt>
                <c:pt idx="7">
                  <c:v>106.85236773492073</c:v>
                </c:pt>
                <c:pt idx="8">
                  <c:v>97.772413576821265</c:v>
                </c:pt>
              </c:numCache>
            </c:numRef>
          </c:val>
          <c:smooth val="0"/>
        </c:ser>
        <c:ser>
          <c:idx val="5"/>
          <c:order val="5"/>
          <c:tx>
            <c:strRef>
              <c:f>Norway!$F$28</c:f>
              <c:strCache>
                <c:ptCount val="1"/>
                <c:pt idx="0">
                  <c:v>Min TYNDP 2013</c:v>
                </c:pt>
              </c:strCache>
            </c:strRef>
          </c:tx>
          <c:spPr>
            <a:ln w="34925">
              <a:solidFill>
                <a:schemeClr val="accent2">
                  <a:lumMod val="50000"/>
                </a:schemeClr>
              </a:solidFill>
              <a:prstDash val="dash"/>
            </a:ln>
          </c:spPr>
          <c:marker>
            <c:symbol val="none"/>
          </c:marker>
          <c:val>
            <c:numRef>
              <c:f>Norway!$G$28:$O$28</c:f>
              <c:numCache>
                <c:formatCode>#,##0.0</c:formatCode>
                <c:ptCount val="9"/>
                <c:pt idx="0">
                  <c:v>95.176992284564008</c:v>
                </c:pt>
                <c:pt idx="1">
                  <c:v>97.007319059267175</c:v>
                </c:pt>
                <c:pt idx="2">
                  <c:v>98.837645833970313</c:v>
                </c:pt>
                <c:pt idx="3">
                  <c:v>99.752809221321868</c:v>
                </c:pt>
                <c:pt idx="4">
                  <c:v>98.837645833970313</c:v>
                </c:pt>
                <c:pt idx="5">
                  <c:v>98.837645833970313</c:v>
                </c:pt>
                <c:pt idx="6">
                  <c:v>97.922482446618758</c:v>
                </c:pt>
                <c:pt idx="7">
                  <c:v>95.176992284564008</c:v>
                </c:pt>
                <c:pt idx="8">
                  <c:v>92.431502122509272</c:v>
                </c:pt>
              </c:numCache>
            </c:numRef>
          </c:val>
          <c:smooth val="0"/>
        </c:ser>
        <c:ser>
          <c:idx val="6"/>
          <c:order val="6"/>
          <c:tx>
            <c:strRef>
              <c:f>Norway!$F$35</c:f>
              <c:strCache>
                <c:ptCount val="1"/>
                <c:pt idx="0">
                  <c:v>Transmission capacity FID</c:v>
                </c:pt>
              </c:strCache>
            </c:strRef>
          </c:tx>
          <c:spPr>
            <a:ln w="34925">
              <a:solidFill>
                <a:srgbClr val="FFC000"/>
              </a:solidFill>
            </a:ln>
          </c:spPr>
          <c:marker>
            <c:symbol val="none"/>
          </c:marker>
          <c:val>
            <c:numRef>
              <c:f>Norway!$G$35:$AB$35</c:f>
              <c:numCache>
                <c:formatCode>#,##0</c:formatCode>
                <c:ptCount val="22"/>
                <c:pt idx="0">
                  <c:v>159.87533571198773</c:v>
                </c:pt>
                <c:pt idx="1">
                  <c:v>159.87533571198773</c:v>
                </c:pt>
                <c:pt idx="2">
                  <c:v>159.87533571198773</c:v>
                </c:pt>
                <c:pt idx="3">
                  <c:v>159.87533571198773</c:v>
                </c:pt>
                <c:pt idx="4">
                  <c:v>159.87533571198773</c:v>
                </c:pt>
                <c:pt idx="5">
                  <c:v>158.36321449986653</c:v>
                </c:pt>
                <c:pt idx="6">
                  <c:v>158.36321449986653</c:v>
                </c:pt>
                <c:pt idx="7">
                  <c:v>158.36321449986653</c:v>
                </c:pt>
                <c:pt idx="8">
                  <c:v>158.36321449986653</c:v>
                </c:pt>
                <c:pt idx="9">
                  <c:v>158.36321449986653</c:v>
                </c:pt>
                <c:pt idx="10">
                  <c:v>158.36321449986653</c:v>
                </c:pt>
                <c:pt idx="11">
                  <c:v>158.36321449986653</c:v>
                </c:pt>
                <c:pt idx="12">
                  <c:v>158.36321449986653</c:v>
                </c:pt>
                <c:pt idx="13">
                  <c:v>158.36321449986653</c:v>
                </c:pt>
                <c:pt idx="14">
                  <c:v>158.36321449986653</c:v>
                </c:pt>
                <c:pt idx="15">
                  <c:v>158.36321449986653</c:v>
                </c:pt>
                <c:pt idx="16">
                  <c:v>158.36321449986653</c:v>
                </c:pt>
                <c:pt idx="17">
                  <c:v>158.36321449986653</c:v>
                </c:pt>
                <c:pt idx="18">
                  <c:v>158.36321449986653</c:v>
                </c:pt>
                <c:pt idx="19">
                  <c:v>158.36321449986653</c:v>
                </c:pt>
                <c:pt idx="20">
                  <c:v>158.36321449986653</c:v>
                </c:pt>
                <c:pt idx="21">
                  <c:v>158.36321449986653</c:v>
                </c:pt>
              </c:numCache>
            </c:numRef>
          </c:val>
          <c:smooth val="0"/>
        </c:ser>
        <c:ser>
          <c:idx val="7"/>
          <c:order val="7"/>
          <c:tx>
            <c:strRef>
              <c:f>Norway!$F$33</c:f>
              <c:strCache>
                <c:ptCount val="1"/>
                <c:pt idx="0">
                  <c:v>Transmission capacity Non FID</c:v>
                </c:pt>
              </c:strCache>
            </c:strRef>
          </c:tx>
          <c:spPr>
            <a:ln w="34925">
              <a:solidFill>
                <a:schemeClr val="accent2">
                  <a:lumMod val="50000"/>
                </a:schemeClr>
              </a:solidFill>
            </a:ln>
          </c:spPr>
          <c:marker>
            <c:symbol val="none"/>
          </c:marker>
          <c:val>
            <c:numRef>
              <c:f>Norway!$G$36:$AB$36</c:f>
              <c:numCache>
                <c:formatCode>#,##0</c:formatCode>
                <c:ptCount val="22"/>
                <c:pt idx="0">
                  <c:v>159.87533571198773</c:v>
                </c:pt>
                <c:pt idx="1">
                  <c:v>159.87533571198773</c:v>
                </c:pt>
                <c:pt idx="2">
                  <c:v>159.87533571198773</c:v>
                </c:pt>
                <c:pt idx="3">
                  <c:v>159.87533571198773</c:v>
                </c:pt>
                <c:pt idx="4">
                  <c:v>159.87533571198773</c:v>
                </c:pt>
                <c:pt idx="5">
                  <c:v>158.36321449986653</c:v>
                </c:pt>
                <c:pt idx="6">
                  <c:v>158.36321449986653</c:v>
                </c:pt>
                <c:pt idx="7">
                  <c:v>158.36321449986653</c:v>
                </c:pt>
                <c:pt idx="8">
                  <c:v>158.36321449986653</c:v>
                </c:pt>
                <c:pt idx="9">
                  <c:v>158.36321449986653</c:v>
                </c:pt>
                <c:pt idx="10">
                  <c:v>158.36321449986653</c:v>
                </c:pt>
                <c:pt idx="11">
                  <c:v>158.36321449986653</c:v>
                </c:pt>
                <c:pt idx="12">
                  <c:v>158.36321449986653</c:v>
                </c:pt>
                <c:pt idx="13">
                  <c:v>158.36321449986653</c:v>
                </c:pt>
                <c:pt idx="14">
                  <c:v>158.36321449986653</c:v>
                </c:pt>
                <c:pt idx="15">
                  <c:v>158.36321449986653</c:v>
                </c:pt>
                <c:pt idx="16">
                  <c:v>158.36321449986653</c:v>
                </c:pt>
                <c:pt idx="17">
                  <c:v>158.36321449986653</c:v>
                </c:pt>
                <c:pt idx="18">
                  <c:v>158.36321449986653</c:v>
                </c:pt>
                <c:pt idx="19">
                  <c:v>158.36321449986653</c:v>
                </c:pt>
                <c:pt idx="20">
                  <c:v>158.36321449986653</c:v>
                </c:pt>
                <c:pt idx="21">
                  <c:v>158.36321449986653</c:v>
                </c:pt>
              </c:numCache>
            </c:numRef>
          </c:val>
          <c:smooth val="0"/>
        </c:ser>
        <c:dLbls>
          <c:showLegendKey val="0"/>
          <c:showVal val="0"/>
          <c:showCatName val="0"/>
          <c:showSerName val="0"/>
          <c:showPercent val="0"/>
          <c:showBubbleSize val="0"/>
        </c:dLbls>
        <c:marker val="1"/>
        <c:smooth val="0"/>
        <c:axId val="43864832"/>
        <c:axId val="43866368"/>
      </c:lineChart>
      <c:catAx>
        <c:axId val="43864832"/>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3866368"/>
        <c:crosses val="autoZero"/>
        <c:auto val="1"/>
        <c:lblAlgn val="ctr"/>
        <c:lblOffset val="100"/>
        <c:noMultiLvlLbl val="0"/>
      </c:catAx>
      <c:valAx>
        <c:axId val="43866368"/>
        <c:scaling>
          <c:orientation val="minMax"/>
          <c:max val="180"/>
          <c:min val="0"/>
        </c:scaling>
        <c:delete val="0"/>
        <c:axPos val="l"/>
        <c:majorGridlines/>
        <c:title>
          <c:tx>
            <c:rich>
              <a:bodyPr rot="0" vert="horz"/>
              <a:lstStyle/>
              <a:p>
                <a:pPr>
                  <a:defRPr/>
                </a:pPr>
                <a:r>
                  <a:rPr lang="fr-BE" sz="1400"/>
                  <a:t>BCM/a</a:t>
                </a:r>
              </a:p>
            </c:rich>
          </c:tx>
          <c:layout>
            <c:manualLayout>
              <c:xMode val="edge"/>
              <c:yMode val="edge"/>
              <c:x val="7.7134986225895321E-3"/>
              <c:y val="9.431821030268836E-3"/>
            </c:manualLayout>
          </c:layout>
          <c:overlay val="0"/>
        </c:title>
        <c:numFmt formatCode="#,##0" sourceLinked="0"/>
        <c:majorTickMark val="out"/>
        <c:minorTickMark val="none"/>
        <c:tickLblPos val="nextTo"/>
        <c:txPr>
          <a:bodyPr/>
          <a:lstStyle/>
          <a:p>
            <a:pPr>
              <a:defRPr sz="1400"/>
            </a:pPr>
            <a:endParaRPr lang="fr-FR"/>
          </a:p>
        </c:txPr>
        <c:crossAx val="43864832"/>
        <c:crosses val="autoZero"/>
        <c:crossBetween val="midCat"/>
      </c:valAx>
    </c:plotArea>
    <c:legend>
      <c:legendPos val="b"/>
      <c:layout>
        <c:manualLayout>
          <c:xMode val="edge"/>
          <c:yMode val="edge"/>
          <c:x val="1.3865431031425389E-2"/>
          <c:y val="0.87807256129155653"/>
          <c:w val="0.98541973771284541"/>
          <c:h val="0.10884485602119859"/>
        </c:manualLayout>
      </c:layout>
      <c:overlay val="0"/>
      <c:txPr>
        <a:bodyPr/>
        <a:lstStyle/>
        <a:p>
          <a:pPr>
            <a:defRPr lang="fr-BE" sz="1400" b="0" i="0" u="none" strike="noStrike" kern="1200" baseline="0">
              <a:solidFill>
                <a:srgbClr val="1F4484"/>
              </a:solidFill>
              <a:latin typeface="+mn-lt"/>
              <a:ea typeface="+mn-ea"/>
              <a:cs typeface="+mn-cs"/>
            </a:defRPr>
          </a:pPr>
          <a:endParaRPr lang="fr-FR"/>
        </a:p>
      </c:txPr>
    </c:legend>
    <c:plotVisOnly val="1"/>
    <c:dispBlanksAs val="zero"/>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a:t>Supply scneario: LNG</a:t>
            </a:r>
          </a:p>
        </c:rich>
      </c:tx>
      <c:layout/>
      <c:overlay val="0"/>
    </c:title>
    <c:autoTitleDeleted val="0"/>
    <c:plotArea>
      <c:layout>
        <c:manualLayout>
          <c:layoutTarget val="inner"/>
          <c:xMode val="edge"/>
          <c:yMode val="edge"/>
          <c:x val="7.8417503155617005E-2"/>
          <c:y val="0.13128224684627685"/>
          <c:w val="0.88633912364007938"/>
          <c:h val="0.67177871996769634"/>
        </c:manualLayout>
      </c:layout>
      <c:areaChart>
        <c:grouping val="standard"/>
        <c:varyColors val="0"/>
        <c:ser>
          <c:idx val="2"/>
          <c:order val="0"/>
          <c:tx>
            <c:strRef>
              <c:f>LNG!$F$7</c:f>
              <c:strCache>
                <c:ptCount val="1"/>
                <c:pt idx="0">
                  <c:v>Max</c:v>
                </c:pt>
              </c:strCache>
            </c:strRef>
          </c:tx>
          <c:spPr>
            <a:solidFill>
              <a:srgbClr val="95B3D7"/>
            </a:solidFill>
            <a:ln w="25400">
              <a:noFill/>
            </a:ln>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LNG!$G$7:$AB$7</c:f>
              <c:numCache>
                <c:formatCode>#,##0</c:formatCode>
                <c:ptCount val="22"/>
                <c:pt idx="0">
                  <c:v>3973.9844548800002</c:v>
                </c:pt>
                <c:pt idx="1">
                  <c:v>4128.9871060535797</c:v>
                </c:pt>
                <c:pt idx="2">
                  <c:v>4283.9897572271566</c:v>
                </c:pt>
                <c:pt idx="3">
                  <c:v>4438.9924084007353</c:v>
                </c:pt>
                <c:pt idx="4">
                  <c:v>4593.9950595743139</c:v>
                </c:pt>
                <c:pt idx="5">
                  <c:v>4748.9977107478926</c:v>
                </c:pt>
                <c:pt idx="6">
                  <c:v>4904.0003619214713</c:v>
                </c:pt>
                <c:pt idx="7">
                  <c:v>5059.003013095049</c:v>
                </c:pt>
                <c:pt idx="8">
                  <c:v>5214.0056642686277</c:v>
                </c:pt>
                <c:pt idx="9">
                  <c:v>5369.0083154422073</c:v>
                </c:pt>
                <c:pt idx="10">
                  <c:v>5524.010966615785</c:v>
                </c:pt>
                <c:pt idx="11">
                  <c:v>5679.0136177893637</c:v>
                </c:pt>
                <c:pt idx="12">
                  <c:v>5834.0162689629424</c:v>
                </c:pt>
                <c:pt idx="13">
                  <c:v>5989.0189201365201</c:v>
                </c:pt>
                <c:pt idx="14">
                  <c:v>6144.0215713100997</c:v>
                </c:pt>
                <c:pt idx="15">
                  <c:v>6299.0242224836766</c:v>
                </c:pt>
                <c:pt idx="16">
                  <c:v>6454.0268736572561</c:v>
                </c:pt>
                <c:pt idx="17">
                  <c:v>6609.0295248308339</c:v>
                </c:pt>
                <c:pt idx="18">
                  <c:v>6764.0321760044135</c:v>
                </c:pt>
                <c:pt idx="19">
                  <c:v>6919.0348271779903</c:v>
                </c:pt>
                <c:pt idx="20">
                  <c:v>7074.0374783515708</c:v>
                </c:pt>
                <c:pt idx="21">
                  <c:v>7229.0401295251504</c:v>
                </c:pt>
              </c:numCache>
            </c:numRef>
          </c:val>
        </c:ser>
        <c:ser>
          <c:idx val="1"/>
          <c:order val="1"/>
          <c:tx>
            <c:strRef>
              <c:f>LNG!$F$8</c:f>
              <c:strCache>
                <c:ptCount val="1"/>
                <c:pt idx="0">
                  <c:v>Intermediate</c:v>
                </c:pt>
              </c:strCache>
            </c:strRef>
          </c:tx>
          <c:spPr>
            <a:solidFill>
              <a:srgbClr val="376092"/>
            </a:solidFill>
            <a:ln w="25400">
              <a:noFill/>
            </a:ln>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LNG!$G$8:$AB$8</c:f>
              <c:numCache>
                <c:formatCode>#,##0</c:formatCode>
                <c:ptCount val="22"/>
                <c:pt idx="0">
                  <c:v>2873.8255607733336</c:v>
                </c:pt>
                <c:pt idx="1">
                  <c:v>2951.3268863601229</c:v>
                </c:pt>
                <c:pt idx="2">
                  <c:v>3028.8282119469118</c:v>
                </c:pt>
                <c:pt idx="3">
                  <c:v>3106.3295375337007</c:v>
                </c:pt>
                <c:pt idx="4">
                  <c:v>3183.8308631204904</c:v>
                </c:pt>
                <c:pt idx="5">
                  <c:v>3261.3321887072793</c:v>
                </c:pt>
                <c:pt idx="6">
                  <c:v>3338.8335142940691</c:v>
                </c:pt>
                <c:pt idx="7">
                  <c:v>3416.334839880858</c:v>
                </c:pt>
                <c:pt idx="8">
                  <c:v>3493.8361654676473</c:v>
                </c:pt>
                <c:pt idx="9">
                  <c:v>3571.3374910544371</c:v>
                </c:pt>
                <c:pt idx="10">
                  <c:v>3648.838816641226</c:v>
                </c:pt>
                <c:pt idx="11">
                  <c:v>3726.3401422280153</c:v>
                </c:pt>
                <c:pt idx="12">
                  <c:v>3803.8414678148047</c:v>
                </c:pt>
                <c:pt idx="13">
                  <c:v>3881.342793401594</c:v>
                </c:pt>
                <c:pt idx="14">
                  <c:v>3958.8441189883829</c:v>
                </c:pt>
                <c:pt idx="15">
                  <c:v>4036.3454445751722</c:v>
                </c:pt>
                <c:pt idx="16">
                  <c:v>4113.8467701619611</c:v>
                </c:pt>
                <c:pt idx="17">
                  <c:v>4191.3480957487509</c:v>
                </c:pt>
                <c:pt idx="18">
                  <c:v>4268.8494213355407</c:v>
                </c:pt>
                <c:pt idx="19">
                  <c:v>4346.3507469223287</c:v>
                </c:pt>
                <c:pt idx="20">
                  <c:v>4423.8520725091184</c:v>
                </c:pt>
                <c:pt idx="21">
                  <c:v>4501.3533980959091</c:v>
                </c:pt>
              </c:numCache>
            </c:numRef>
          </c:val>
        </c:ser>
        <c:ser>
          <c:idx val="0"/>
          <c:order val="2"/>
          <c:tx>
            <c:strRef>
              <c:f>LNG!$F$9</c:f>
              <c:strCache>
                <c:ptCount val="1"/>
                <c:pt idx="0">
                  <c:v>Min</c:v>
                </c:pt>
              </c:strCache>
            </c:strRef>
          </c:tx>
          <c:spPr>
            <a:solidFill>
              <a:srgbClr val="1F4484"/>
            </a:solidFill>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LNG!$G$9:$AB$9</c:f>
              <c:numCache>
                <c:formatCode>#,##0</c:formatCode>
                <c:ptCount val="22"/>
                <c:pt idx="0">
                  <c:v>1773.666666666667</c:v>
                </c:pt>
                <c:pt idx="1">
                  <c:v>1773.666666666667</c:v>
                </c:pt>
                <c:pt idx="2">
                  <c:v>1773.666666666667</c:v>
                </c:pt>
                <c:pt idx="3">
                  <c:v>1773.666666666667</c:v>
                </c:pt>
                <c:pt idx="4">
                  <c:v>1773.666666666667</c:v>
                </c:pt>
                <c:pt idx="5">
                  <c:v>1773.666666666667</c:v>
                </c:pt>
                <c:pt idx="6">
                  <c:v>1773.666666666667</c:v>
                </c:pt>
                <c:pt idx="7">
                  <c:v>1773.666666666667</c:v>
                </c:pt>
                <c:pt idx="8">
                  <c:v>1773.666666666667</c:v>
                </c:pt>
                <c:pt idx="9">
                  <c:v>1773.666666666667</c:v>
                </c:pt>
                <c:pt idx="10">
                  <c:v>1773.666666666667</c:v>
                </c:pt>
                <c:pt idx="11">
                  <c:v>1773.666666666667</c:v>
                </c:pt>
                <c:pt idx="12">
                  <c:v>1773.666666666667</c:v>
                </c:pt>
                <c:pt idx="13">
                  <c:v>1773.666666666667</c:v>
                </c:pt>
                <c:pt idx="14">
                  <c:v>1773.666666666667</c:v>
                </c:pt>
                <c:pt idx="15">
                  <c:v>1773.666666666667</c:v>
                </c:pt>
                <c:pt idx="16">
                  <c:v>1773.666666666667</c:v>
                </c:pt>
                <c:pt idx="17">
                  <c:v>1773.666666666667</c:v>
                </c:pt>
                <c:pt idx="18">
                  <c:v>1773.666666666667</c:v>
                </c:pt>
                <c:pt idx="19">
                  <c:v>1773.666666666667</c:v>
                </c:pt>
                <c:pt idx="20">
                  <c:v>1773.666666666667</c:v>
                </c:pt>
                <c:pt idx="21">
                  <c:v>1773.666666666667</c:v>
                </c:pt>
              </c:numCache>
            </c:numRef>
          </c:val>
        </c:ser>
        <c:dLbls>
          <c:showLegendKey val="0"/>
          <c:showVal val="0"/>
          <c:showCatName val="0"/>
          <c:showSerName val="0"/>
          <c:showPercent val="0"/>
          <c:showBubbleSize val="0"/>
        </c:dLbls>
        <c:axId val="81764352"/>
        <c:axId val="45368448"/>
      </c:areaChart>
      <c:lineChart>
        <c:grouping val="standard"/>
        <c:varyColors val="0"/>
        <c:ser>
          <c:idx val="3"/>
          <c:order val="3"/>
          <c:tx>
            <c:strRef>
              <c:f>LNG!$F$20</c:f>
              <c:strCache>
                <c:ptCount val="1"/>
                <c:pt idx="0">
                  <c:v>Max TYNDP 2013</c:v>
                </c:pt>
              </c:strCache>
            </c:strRef>
          </c:tx>
          <c:spPr>
            <a:ln w="34925">
              <a:solidFill>
                <a:srgbClr val="FF0000"/>
              </a:solidFill>
              <a:prstDash val="dash"/>
            </a:ln>
          </c:spPr>
          <c:marker>
            <c:symbol val="none"/>
          </c:marker>
          <c:val>
            <c:numRef>
              <c:f>LNG!$G$20:$O$20</c:f>
              <c:numCache>
                <c:formatCode>#,##0</c:formatCode>
                <c:ptCount val="9"/>
                <c:pt idx="0">
                  <c:v>3278.9728311303079</c:v>
                </c:pt>
                <c:pt idx="1">
                  <c:v>3357.3516832078758</c:v>
                </c:pt>
                <c:pt idx="2">
                  <c:v>4002.4491518188347</c:v>
                </c:pt>
                <c:pt idx="3">
                  <c:v>4004.4412338873271</c:v>
                </c:pt>
                <c:pt idx="4">
                  <c:v>4723.429623531164</c:v>
                </c:pt>
                <c:pt idx="5">
                  <c:v>4729.5591068188342</c:v>
                </c:pt>
                <c:pt idx="6">
                  <c:v>4945.3858752318483</c:v>
                </c:pt>
                <c:pt idx="7">
                  <c:v>5377.0394120578758</c:v>
                </c:pt>
                <c:pt idx="8">
                  <c:v>5377.0394120578758</c:v>
                </c:pt>
              </c:numCache>
            </c:numRef>
          </c:val>
          <c:smooth val="0"/>
        </c:ser>
        <c:ser>
          <c:idx val="4"/>
          <c:order val="4"/>
          <c:tx>
            <c:strRef>
              <c:f>LNG!$F$21</c:f>
              <c:strCache>
                <c:ptCount val="1"/>
                <c:pt idx="0">
                  <c:v>Intermediate TYNDP 2013</c:v>
                </c:pt>
              </c:strCache>
            </c:strRef>
          </c:tx>
          <c:spPr>
            <a:ln w="34925">
              <a:solidFill>
                <a:schemeClr val="bg1">
                  <a:lumMod val="50000"/>
                </a:schemeClr>
              </a:solidFill>
              <a:prstDash val="dash"/>
            </a:ln>
          </c:spPr>
          <c:marker>
            <c:symbol val="none"/>
          </c:marker>
          <c:val>
            <c:numRef>
              <c:f>LNG!$G$21:$O$21</c:f>
              <c:numCache>
                <c:formatCode>#,##0</c:formatCode>
                <c:ptCount val="9"/>
                <c:pt idx="0">
                  <c:v>2504.8040777317615</c:v>
                </c:pt>
                <c:pt idx="1">
                  <c:v>2590.1951258362537</c:v>
                </c:pt>
                <c:pt idx="2">
                  <c:v>3017.1503663587127</c:v>
                </c:pt>
                <c:pt idx="3">
                  <c:v>3131.0050971647011</c:v>
                </c:pt>
                <c:pt idx="4">
                  <c:v>3387.1782414781765</c:v>
                </c:pt>
                <c:pt idx="5">
                  <c:v>3387.1782414781765</c:v>
                </c:pt>
                <c:pt idx="6">
                  <c:v>3927.9882128066247</c:v>
                </c:pt>
                <c:pt idx="7">
                  <c:v>3927.9882128066247</c:v>
                </c:pt>
                <c:pt idx="8">
                  <c:v>3927.9882128066247</c:v>
                </c:pt>
              </c:numCache>
            </c:numRef>
          </c:val>
          <c:smooth val="0"/>
        </c:ser>
        <c:ser>
          <c:idx val="5"/>
          <c:order val="5"/>
          <c:tx>
            <c:strRef>
              <c:f>LNG!$F$22</c:f>
              <c:strCache>
                <c:ptCount val="1"/>
                <c:pt idx="0">
                  <c:v>Min TYNDP 2013</c:v>
                </c:pt>
              </c:strCache>
            </c:strRef>
          </c:tx>
          <c:spPr>
            <a:ln w="34925">
              <a:solidFill>
                <a:srgbClr val="FFFF00"/>
              </a:solidFill>
              <a:prstDash val="dash"/>
            </a:ln>
          </c:spPr>
          <c:marker>
            <c:symbol val="none"/>
          </c:marker>
          <c:val>
            <c:numRef>
              <c:f>LNG!$G$22:$O$22</c:f>
              <c:numCache>
                <c:formatCode>#,##0</c:formatCode>
                <c:ptCount val="9"/>
                <c:pt idx="0">
                  <c:v>2134.7762026122969</c:v>
                </c:pt>
                <c:pt idx="1">
                  <c:v>2163.2398853137938</c:v>
                </c:pt>
                <c:pt idx="2">
                  <c:v>2220.1672507167882</c:v>
                </c:pt>
                <c:pt idx="3">
                  <c:v>2220.1672507167882</c:v>
                </c:pt>
                <c:pt idx="4">
                  <c:v>2220.1672507167882</c:v>
                </c:pt>
                <c:pt idx="5">
                  <c:v>2220.1672507167882</c:v>
                </c:pt>
                <c:pt idx="6">
                  <c:v>2220.1672507167882</c:v>
                </c:pt>
                <c:pt idx="7">
                  <c:v>2220.1672507167882</c:v>
                </c:pt>
                <c:pt idx="8">
                  <c:v>2220.1672507167882</c:v>
                </c:pt>
              </c:numCache>
            </c:numRef>
          </c:val>
          <c:smooth val="0"/>
        </c:ser>
        <c:ser>
          <c:idx val="6"/>
          <c:order val="6"/>
          <c:tx>
            <c:strRef>
              <c:f>LNG!$F$32</c:f>
              <c:strCache>
                <c:ptCount val="1"/>
                <c:pt idx="0">
                  <c:v>Transmission capacity FID</c:v>
                </c:pt>
              </c:strCache>
            </c:strRef>
          </c:tx>
          <c:spPr>
            <a:ln w="34925">
              <a:solidFill>
                <a:srgbClr val="FFC000"/>
              </a:solidFill>
            </a:ln>
          </c:spPr>
          <c:marker>
            <c:symbol val="none"/>
          </c:marker>
          <c:val>
            <c:numRef>
              <c:f>LNG!$G$32:$AB$32</c:f>
              <c:numCache>
                <c:formatCode>#,##0</c:formatCode>
                <c:ptCount val="22"/>
                <c:pt idx="0">
                  <c:v>6389.9528135999999</c:v>
                </c:pt>
                <c:pt idx="1">
                  <c:v>6546.1328135999993</c:v>
                </c:pt>
                <c:pt idx="2">
                  <c:v>6551.8328135999991</c:v>
                </c:pt>
                <c:pt idx="3">
                  <c:v>6752.0328135999998</c:v>
                </c:pt>
                <c:pt idx="4">
                  <c:v>6752.0328135999998</c:v>
                </c:pt>
                <c:pt idx="5">
                  <c:v>6752.0328135999998</c:v>
                </c:pt>
                <c:pt idx="6">
                  <c:v>6752.0328135999998</c:v>
                </c:pt>
                <c:pt idx="7">
                  <c:v>6752.0328135999998</c:v>
                </c:pt>
                <c:pt idx="8">
                  <c:v>6752.0328135999998</c:v>
                </c:pt>
                <c:pt idx="9">
                  <c:v>7031.1288136000003</c:v>
                </c:pt>
                <c:pt idx="10">
                  <c:v>7031.1288136000003</c:v>
                </c:pt>
                <c:pt idx="11">
                  <c:v>7031.1288136000003</c:v>
                </c:pt>
                <c:pt idx="12">
                  <c:v>7031.1288136000003</c:v>
                </c:pt>
                <c:pt idx="13">
                  <c:v>7031.1288136000003</c:v>
                </c:pt>
                <c:pt idx="14">
                  <c:v>7031.1288136000003</c:v>
                </c:pt>
                <c:pt idx="15">
                  <c:v>7031.1288136000003</c:v>
                </c:pt>
                <c:pt idx="16">
                  <c:v>7031.1288136000003</c:v>
                </c:pt>
                <c:pt idx="17">
                  <c:v>7031.1288136000003</c:v>
                </c:pt>
                <c:pt idx="18">
                  <c:v>7031.1288136000003</c:v>
                </c:pt>
                <c:pt idx="19">
                  <c:v>7031.1288136000003</c:v>
                </c:pt>
                <c:pt idx="20">
                  <c:v>7031.1288136000003</c:v>
                </c:pt>
                <c:pt idx="21">
                  <c:v>7031.1288136000003</c:v>
                </c:pt>
              </c:numCache>
            </c:numRef>
          </c:val>
          <c:smooth val="0"/>
        </c:ser>
        <c:ser>
          <c:idx val="7"/>
          <c:order val="7"/>
          <c:tx>
            <c:strRef>
              <c:f>LNG!$F$33</c:f>
              <c:strCache>
                <c:ptCount val="1"/>
                <c:pt idx="0">
                  <c:v>Transmission capacity Non FID</c:v>
                </c:pt>
              </c:strCache>
            </c:strRef>
          </c:tx>
          <c:spPr>
            <a:ln w="34925">
              <a:solidFill>
                <a:schemeClr val="accent2">
                  <a:lumMod val="50000"/>
                </a:schemeClr>
              </a:solidFill>
            </a:ln>
          </c:spPr>
          <c:marker>
            <c:symbol val="none"/>
          </c:marker>
          <c:val>
            <c:numRef>
              <c:f>LNG!$G$33:$AB$33</c:f>
              <c:numCache>
                <c:formatCode>#,##0</c:formatCode>
                <c:ptCount val="22"/>
                <c:pt idx="0">
                  <c:v>6389.9528135999999</c:v>
                </c:pt>
                <c:pt idx="1">
                  <c:v>6546.1328135999993</c:v>
                </c:pt>
                <c:pt idx="2">
                  <c:v>6630.8328135999991</c:v>
                </c:pt>
                <c:pt idx="3">
                  <c:v>7305.5328135999998</c:v>
                </c:pt>
                <c:pt idx="4">
                  <c:v>7653.0328135999998</c:v>
                </c:pt>
                <c:pt idx="5">
                  <c:v>8033.6921150000007</c:v>
                </c:pt>
                <c:pt idx="6">
                  <c:v>8562.3921150000006</c:v>
                </c:pt>
                <c:pt idx="7">
                  <c:v>8964.6321150000003</c:v>
                </c:pt>
                <c:pt idx="8">
                  <c:v>9089.6321150000003</c:v>
                </c:pt>
                <c:pt idx="9">
                  <c:v>9943.2281149999999</c:v>
                </c:pt>
                <c:pt idx="10">
                  <c:v>9943.2281149999999</c:v>
                </c:pt>
                <c:pt idx="11">
                  <c:v>9943.2281149999999</c:v>
                </c:pt>
                <c:pt idx="12">
                  <c:v>9943.2281149999999</c:v>
                </c:pt>
                <c:pt idx="13">
                  <c:v>9943.2281149999999</c:v>
                </c:pt>
                <c:pt idx="14">
                  <c:v>9943.2281149999999</c:v>
                </c:pt>
                <c:pt idx="15">
                  <c:v>9943.2281149999999</c:v>
                </c:pt>
                <c:pt idx="16">
                  <c:v>9943.2281149999999</c:v>
                </c:pt>
                <c:pt idx="17">
                  <c:v>9943.2281149999999</c:v>
                </c:pt>
                <c:pt idx="18">
                  <c:v>9943.2281149999999</c:v>
                </c:pt>
                <c:pt idx="19">
                  <c:v>9943.2281149999999</c:v>
                </c:pt>
                <c:pt idx="20">
                  <c:v>9943.2281149999999</c:v>
                </c:pt>
                <c:pt idx="21">
                  <c:v>9943.2281149999999</c:v>
                </c:pt>
              </c:numCache>
            </c:numRef>
          </c:val>
          <c:smooth val="0"/>
        </c:ser>
        <c:dLbls>
          <c:showLegendKey val="0"/>
          <c:showVal val="0"/>
          <c:showCatName val="0"/>
          <c:showSerName val="0"/>
          <c:showPercent val="0"/>
          <c:showBubbleSize val="0"/>
        </c:dLbls>
        <c:marker val="1"/>
        <c:smooth val="0"/>
        <c:axId val="81764352"/>
        <c:axId val="45368448"/>
      </c:lineChart>
      <c:catAx>
        <c:axId val="81764352"/>
        <c:scaling>
          <c:orientation val="minMax"/>
        </c:scaling>
        <c:delete val="0"/>
        <c:axPos val="b"/>
        <c:numFmt formatCode="General" sourceLinked="1"/>
        <c:majorTickMark val="out"/>
        <c:minorTickMark val="none"/>
        <c:tickLblPos val="nextTo"/>
        <c:txPr>
          <a:bodyPr rot="-2160000"/>
          <a:lstStyle/>
          <a:p>
            <a:pPr>
              <a:defRPr sz="1400"/>
            </a:pPr>
            <a:endParaRPr lang="fr-FR"/>
          </a:p>
        </c:txPr>
        <c:crossAx val="45368448"/>
        <c:crosses val="autoZero"/>
        <c:auto val="1"/>
        <c:lblAlgn val="ctr"/>
        <c:lblOffset val="100"/>
        <c:noMultiLvlLbl val="0"/>
      </c:catAx>
      <c:valAx>
        <c:axId val="45368448"/>
        <c:scaling>
          <c:orientation val="minMax"/>
          <c:max val="10000"/>
        </c:scaling>
        <c:delete val="0"/>
        <c:axPos val="l"/>
        <c:majorGridlines/>
        <c:title>
          <c:tx>
            <c:rich>
              <a:bodyPr rot="0" vert="horz"/>
              <a:lstStyle/>
              <a:p>
                <a:pPr>
                  <a:defRPr/>
                </a:pPr>
                <a:r>
                  <a:rPr lang="fr-BE" sz="1400"/>
                  <a:t>GWh/d</a:t>
                </a:r>
              </a:p>
            </c:rich>
          </c:tx>
          <c:layout>
            <c:manualLayout>
              <c:xMode val="edge"/>
              <c:yMode val="edge"/>
              <c:x val="6.4602960969044419E-3"/>
              <c:y val="1.4929359232600397E-2"/>
            </c:manualLayout>
          </c:layout>
          <c:overlay val="0"/>
        </c:title>
        <c:numFmt formatCode="#,##0" sourceLinked="1"/>
        <c:majorTickMark val="out"/>
        <c:minorTickMark val="none"/>
        <c:tickLblPos val="nextTo"/>
        <c:txPr>
          <a:bodyPr/>
          <a:lstStyle/>
          <a:p>
            <a:pPr>
              <a:defRPr sz="1400"/>
            </a:pPr>
            <a:endParaRPr lang="fr-FR"/>
          </a:p>
        </c:txPr>
        <c:crossAx val="81764352"/>
        <c:crosses val="autoZero"/>
        <c:crossBetween val="midCat"/>
      </c:valAx>
    </c:plotArea>
    <c:legend>
      <c:legendPos val="b"/>
      <c:layout>
        <c:manualLayout>
          <c:xMode val="edge"/>
          <c:yMode val="edge"/>
          <c:x val="1.8756952531544132E-2"/>
          <c:y val="0.8976291559261711"/>
          <c:w val="0.98124304746845581"/>
          <c:h val="8.8059573948605266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a:t>Supply</a:t>
            </a:r>
            <a:r>
              <a:rPr lang="en-US" sz="1800" b="1" baseline="0"/>
              <a:t> scenario: LNG</a:t>
            </a:r>
            <a:endParaRPr lang="en-US" sz="1800" b="1"/>
          </a:p>
        </c:rich>
      </c:tx>
      <c:layout/>
      <c:overlay val="0"/>
    </c:title>
    <c:autoTitleDeleted val="0"/>
    <c:plotArea>
      <c:layout>
        <c:manualLayout>
          <c:layoutTarget val="inner"/>
          <c:xMode val="edge"/>
          <c:yMode val="edge"/>
          <c:x val="7.8417503155617005E-2"/>
          <c:y val="0.13128224684627685"/>
          <c:w val="0.88633912364007938"/>
          <c:h val="0.67177871996769634"/>
        </c:manualLayout>
      </c:layout>
      <c:areaChart>
        <c:grouping val="standard"/>
        <c:varyColors val="0"/>
        <c:ser>
          <c:idx val="2"/>
          <c:order val="0"/>
          <c:tx>
            <c:strRef>
              <c:f>LNG!$F$14</c:f>
              <c:strCache>
                <c:ptCount val="1"/>
                <c:pt idx="0">
                  <c:v>Max</c:v>
                </c:pt>
              </c:strCache>
            </c:strRef>
          </c:tx>
          <c:spPr>
            <a:solidFill>
              <a:srgbClr val="95B3D7"/>
            </a:solidFill>
            <a:ln w="25400">
              <a:noFill/>
            </a:ln>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LNG!$G$14:$AB$14</c:f>
              <c:numCache>
                <c:formatCode>#,##0</c:formatCode>
                <c:ptCount val="22"/>
                <c:pt idx="0">
                  <c:v>133.80419040000001</c:v>
                </c:pt>
                <c:pt idx="1">
                  <c:v>139.0231348839589</c:v>
                </c:pt>
                <c:pt idx="2">
                  <c:v>144.24207936791774</c:v>
                </c:pt>
                <c:pt idx="3">
                  <c:v>149.4610238518766</c:v>
                </c:pt>
                <c:pt idx="4">
                  <c:v>154.6799683358355</c:v>
                </c:pt>
                <c:pt idx="5">
                  <c:v>159.89891281979436</c:v>
                </c:pt>
                <c:pt idx="6">
                  <c:v>165.11785730375325</c:v>
                </c:pt>
                <c:pt idx="7">
                  <c:v>170.33680178771209</c:v>
                </c:pt>
                <c:pt idx="8">
                  <c:v>175.55574627167098</c:v>
                </c:pt>
                <c:pt idx="9">
                  <c:v>180.77469075562988</c:v>
                </c:pt>
                <c:pt idx="10">
                  <c:v>185.99363523958874</c:v>
                </c:pt>
                <c:pt idx="11">
                  <c:v>191.21257972354761</c:v>
                </c:pt>
                <c:pt idx="12">
                  <c:v>196.43152420750647</c:v>
                </c:pt>
                <c:pt idx="13">
                  <c:v>201.65046869146533</c:v>
                </c:pt>
                <c:pt idx="14">
                  <c:v>206.86941317542423</c:v>
                </c:pt>
                <c:pt idx="15">
                  <c:v>212.08835765938306</c:v>
                </c:pt>
                <c:pt idx="16">
                  <c:v>217.30730214334196</c:v>
                </c:pt>
                <c:pt idx="17">
                  <c:v>222.52624662730082</c:v>
                </c:pt>
                <c:pt idx="18">
                  <c:v>227.74519111125971</c:v>
                </c:pt>
                <c:pt idx="19">
                  <c:v>232.96413559521855</c:v>
                </c:pt>
                <c:pt idx="20">
                  <c:v>238.18308007917747</c:v>
                </c:pt>
                <c:pt idx="21">
                  <c:v>243.40202456313639</c:v>
                </c:pt>
              </c:numCache>
            </c:numRef>
          </c:val>
        </c:ser>
        <c:ser>
          <c:idx val="1"/>
          <c:order val="1"/>
          <c:tx>
            <c:strRef>
              <c:f>LNG!$F$15</c:f>
              <c:strCache>
                <c:ptCount val="1"/>
                <c:pt idx="0">
                  <c:v>Intermediate</c:v>
                </c:pt>
              </c:strCache>
            </c:strRef>
          </c:tx>
          <c:spPr>
            <a:solidFill>
              <a:srgbClr val="376092"/>
            </a:solidFill>
            <a:ln w="25400">
              <a:noFill/>
            </a:ln>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LNG!$G$15:$AB$15</c:f>
              <c:numCache>
                <c:formatCode>#,##0</c:formatCode>
                <c:ptCount val="22"/>
                <c:pt idx="0">
                  <c:v>96.761803393041532</c:v>
                </c:pt>
                <c:pt idx="1">
                  <c:v>99.371275635020979</c:v>
                </c:pt>
                <c:pt idx="2">
                  <c:v>101.9807478770004</c:v>
                </c:pt>
                <c:pt idx="3">
                  <c:v>104.59022011897983</c:v>
                </c:pt>
                <c:pt idx="4">
                  <c:v>107.19969236095928</c:v>
                </c:pt>
                <c:pt idx="5">
                  <c:v>109.80916460293871</c:v>
                </c:pt>
                <c:pt idx="6">
                  <c:v>112.41863684491815</c:v>
                </c:pt>
                <c:pt idx="7">
                  <c:v>115.02810908689757</c:v>
                </c:pt>
                <c:pt idx="8">
                  <c:v>117.63758132887702</c:v>
                </c:pt>
                <c:pt idx="9">
                  <c:v>120.24705357085647</c:v>
                </c:pt>
                <c:pt idx="10">
                  <c:v>122.8565258128359</c:v>
                </c:pt>
                <c:pt idx="11">
                  <c:v>125.46599805481533</c:v>
                </c:pt>
                <c:pt idx="12">
                  <c:v>128.07547029679478</c:v>
                </c:pt>
                <c:pt idx="13">
                  <c:v>130.68494253877421</c:v>
                </c:pt>
                <c:pt idx="14">
                  <c:v>133.29441478075364</c:v>
                </c:pt>
                <c:pt idx="15">
                  <c:v>135.90388702273307</c:v>
                </c:pt>
                <c:pt idx="16">
                  <c:v>138.51335926471251</c:v>
                </c:pt>
                <c:pt idx="17">
                  <c:v>141.12283150669194</c:v>
                </c:pt>
                <c:pt idx="18">
                  <c:v>143.7323037486714</c:v>
                </c:pt>
                <c:pt idx="19">
                  <c:v>146.3417759906508</c:v>
                </c:pt>
                <c:pt idx="20">
                  <c:v>148.95124823263026</c:v>
                </c:pt>
                <c:pt idx="21">
                  <c:v>151.56072047460972</c:v>
                </c:pt>
              </c:numCache>
            </c:numRef>
          </c:val>
        </c:ser>
        <c:ser>
          <c:idx val="0"/>
          <c:order val="2"/>
          <c:tx>
            <c:strRef>
              <c:f>LNG!$F$16</c:f>
              <c:strCache>
                <c:ptCount val="1"/>
                <c:pt idx="0">
                  <c:v>Min</c:v>
                </c:pt>
              </c:strCache>
            </c:strRef>
          </c:tx>
          <c:spPr>
            <a:solidFill>
              <a:srgbClr val="1F4484"/>
            </a:solidFill>
          </c:spPr>
          <c:cat>
            <c:numRef>
              <c:f>LNG!$G$4:$AB$4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LNG!$G$16:$AB$16</c:f>
              <c:numCache>
                <c:formatCode>#,##0</c:formatCode>
                <c:ptCount val="22"/>
                <c:pt idx="0">
                  <c:v>59.719416386083061</c:v>
                </c:pt>
                <c:pt idx="1">
                  <c:v>59.719416386083061</c:v>
                </c:pt>
                <c:pt idx="2">
                  <c:v>59.719416386083061</c:v>
                </c:pt>
                <c:pt idx="3">
                  <c:v>59.719416386083061</c:v>
                </c:pt>
                <c:pt idx="4">
                  <c:v>59.719416386083061</c:v>
                </c:pt>
                <c:pt idx="5">
                  <c:v>59.719416386083061</c:v>
                </c:pt>
                <c:pt idx="6">
                  <c:v>59.719416386083061</c:v>
                </c:pt>
                <c:pt idx="7">
                  <c:v>59.719416386083061</c:v>
                </c:pt>
                <c:pt idx="8">
                  <c:v>59.719416386083061</c:v>
                </c:pt>
                <c:pt idx="9">
                  <c:v>59.719416386083061</c:v>
                </c:pt>
                <c:pt idx="10">
                  <c:v>59.719416386083061</c:v>
                </c:pt>
                <c:pt idx="11">
                  <c:v>59.719416386083061</c:v>
                </c:pt>
                <c:pt idx="12">
                  <c:v>59.719416386083061</c:v>
                </c:pt>
                <c:pt idx="13">
                  <c:v>59.719416386083061</c:v>
                </c:pt>
                <c:pt idx="14">
                  <c:v>59.719416386083061</c:v>
                </c:pt>
                <c:pt idx="15">
                  <c:v>59.719416386083061</c:v>
                </c:pt>
                <c:pt idx="16">
                  <c:v>59.719416386083061</c:v>
                </c:pt>
                <c:pt idx="17">
                  <c:v>59.719416386083061</c:v>
                </c:pt>
                <c:pt idx="18">
                  <c:v>59.719416386083061</c:v>
                </c:pt>
                <c:pt idx="19">
                  <c:v>59.719416386083061</c:v>
                </c:pt>
                <c:pt idx="20">
                  <c:v>59.719416386083061</c:v>
                </c:pt>
                <c:pt idx="21">
                  <c:v>59.719416386083061</c:v>
                </c:pt>
              </c:numCache>
            </c:numRef>
          </c:val>
        </c:ser>
        <c:dLbls>
          <c:showLegendKey val="0"/>
          <c:showVal val="0"/>
          <c:showCatName val="0"/>
          <c:showSerName val="0"/>
          <c:showPercent val="0"/>
          <c:showBubbleSize val="0"/>
        </c:dLbls>
        <c:axId val="60548608"/>
        <c:axId val="60550144"/>
      </c:areaChart>
      <c:lineChart>
        <c:grouping val="standard"/>
        <c:varyColors val="0"/>
        <c:ser>
          <c:idx val="3"/>
          <c:order val="3"/>
          <c:tx>
            <c:strRef>
              <c:f>LNG!$F$26</c:f>
              <c:strCache>
                <c:ptCount val="1"/>
                <c:pt idx="0">
                  <c:v>Max TYNDP 2013</c:v>
                </c:pt>
              </c:strCache>
            </c:strRef>
          </c:tx>
          <c:spPr>
            <a:ln w="34925">
              <a:solidFill>
                <a:srgbClr val="FF0000"/>
              </a:solidFill>
              <a:prstDash val="dash"/>
            </a:ln>
          </c:spPr>
          <c:marker>
            <c:symbol val="none"/>
          </c:marker>
          <c:val>
            <c:numRef>
              <c:f>LNG!$G$26:$O$26</c:f>
              <c:numCache>
                <c:formatCode>#,##0</c:formatCode>
                <c:ptCount val="9"/>
                <c:pt idx="0">
                  <c:v>110.4031256272831</c:v>
                </c:pt>
                <c:pt idx="1">
                  <c:v>113.0421442157534</c:v>
                </c:pt>
                <c:pt idx="2">
                  <c:v>134.76259770433788</c:v>
                </c:pt>
                <c:pt idx="3">
                  <c:v>134.82967117465748</c:v>
                </c:pt>
                <c:pt idx="4">
                  <c:v>159.03803446232877</c:v>
                </c:pt>
                <c:pt idx="5">
                  <c:v>159.24441437100452</c:v>
                </c:pt>
                <c:pt idx="6">
                  <c:v>166.51130893036526</c:v>
                </c:pt>
                <c:pt idx="7">
                  <c:v>181.04509804908673</c:v>
                </c:pt>
                <c:pt idx="8">
                  <c:v>181.04509804908673</c:v>
                </c:pt>
              </c:numCache>
            </c:numRef>
          </c:val>
          <c:smooth val="0"/>
        </c:ser>
        <c:ser>
          <c:idx val="4"/>
          <c:order val="4"/>
          <c:tx>
            <c:strRef>
              <c:f>LNG!$F$27</c:f>
              <c:strCache>
                <c:ptCount val="1"/>
                <c:pt idx="0">
                  <c:v>Intermediate TYNDP 2013</c:v>
                </c:pt>
              </c:strCache>
            </c:strRef>
          </c:tx>
          <c:spPr>
            <a:ln w="34925">
              <a:solidFill>
                <a:schemeClr val="bg1">
                  <a:lumMod val="50000"/>
                </a:schemeClr>
              </a:solidFill>
              <a:prstDash val="dash"/>
            </a:ln>
          </c:spPr>
          <c:marker>
            <c:symbol val="none"/>
          </c:marker>
          <c:val>
            <c:numRef>
              <c:f>LNG!$G$27:$O$27</c:f>
              <c:numCache>
                <c:formatCode>#,##0</c:formatCode>
                <c:ptCount val="9"/>
                <c:pt idx="0">
                  <c:v>84.336837634066043</c:v>
                </c:pt>
                <c:pt idx="1">
                  <c:v>87.211957098863763</c:v>
                </c:pt>
                <c:pt idx="2">
                  <c:v>101.58755442285228</c:v>
                </c:pt>
                <c:pt idx="3">
                  <c:v>105.42104704258253</c:v>
                </c:pt>
                <c:pt idx="4">
                  <c:v>114.04640543697565</c:v>
                </c:pt>
                <c:pt idx="5">
                  <c:v>114.04640543697565</c:v>
                </c:pt>
                <c:pt idx="6">
                  <c:v>132.25549538069444</c:v>
                </c:pt>
                <c:pt idx="7">
                  <c:v>132.25549538069444</c:v>
                </c:pt>
                <c:pt idx="8">
                  <c:v>132.25549538069444</c:v>
                </c:pt>
              </c:numCache>
            </c:numRef>
          </c:val>
          <c:smooth val="0"/>
        </c:ser>
        <c:ser>
          <c:idx val="5"/>
          <c:order val="5"/>
          <c:tx>
            <c:strRef>
              <c:f>LNG!$F$28</c:f>
              <c:strCache>
                <c:ptCount val="1"/>
                <c:pt idx="0">
                  <c:v>Min TYNDP 2013</c:v>
                </c:pt>
              </c:strCache>
            </c:strRef>
          </c:tx>
          <c:spPr>
            <a:ln w="34925">
              <a:solidFill>
                <a:srgbClr val="FFFF00"/>
              </a:solidFill>
              <a:prstDash val="dash"/>
            </a:ln>
          </c:spPr>
          <c:marker>
            <c:symbol val="none"/>
          </c:marker>
          <c:val>
            <c:numRef>
              <c:f>LNG!$G$28:$O$28</c:f>
              <c:numCache>
                <c:formatCode>#,##0</c:formatCode>
                <c:ptCount val="9"/>
                <c:pt idx="0">
                  <c:v>71.877986619942661</c:v>
                </c:pt>
                <c:pt idx="1">
                  <c:v>72.83635977487522</c:v>
                </c:pt>
                <c:pt idx="2">
                  <c:v>74.753106084740352</c:v>
                </c:pt>
                <c:pt idx="3">
                  <c:v>74.753106084740352</c:v>
                </c:pt>
                <c:pt idx="4">
                  <c:v>74.753106084740352</c:v>
                </c:pt>
                <c:pt idx="5">
                  <c:v>74.753106084740352</c:v>
                </c:pt>
                <c:pt idx="6">
                  <c:v>74.753106084740352</c:v>
                </c:pt>
                <c:pt idx="7">
                  <c:v>74.753106084740352</c:v>
                </c:pt>
                <c:pt idx="8">
                  <c:v>74.753106084740352</c:v>
                </c:pt>
              </c:numCache>
            </c:numRef>
          </c:val>
          <c:smooth val="0"/>
        </c:ser>
        <c:ser>
          <c:idx val="6"/>
          <c:order val="6"/>
          <c:tx>
            <c:strRef>
              <c:f>LNG!$F$35</c:f>
              <c:strCache>
                <c:ptCount val="1"/>
                <c:pt idx="0">
                  <c:v>Transmission capacity FID</c:v>
                </c:pt>
              </c:strCache>
            </c:strRef>
          </c:tx>
          <c:spPr>
            <a:ln w="34925">
              <a:solidFill>
                <a:srgbClr val="FFC000"/>
              </a:solidFill>
            </a:ln>
          </c:spPr>
          <c:marker>
            <c:symbol val="none"/>
          </c:marker>
          <c:val>
            <c:numRef>
              <c:f>LNG!$G$35:$AB$35</c:f>
              <c:numCache>
                <c:formatCode>#,##0</c:formatCode>
                <c:ptCount val="22"/>
                <c:pt idx="0">
                  <c:v>215.14992638383839</c:v>
                </c:pt>
                <c:pt idx="1">
                  <c:v>220.40851224242422</c:v>
                </c:pt>
                <c:pt idx="2">
                  <c:v>220.60043143434342</c:v>
                </c:pt>
                <c:pt idx="3">
                  <c:v>227.34117217508418</c:v>
                </c:pt>
                <c:pt idx="4">
                  <c:v>227.34117217508418</c:v>
                </c:pt>
                <c:pt idx="5">
                  <c:v>227.34117217508418</c:v>
                </c:pt>
                <c:pt idx="6">
                  <c:v>227.34117217508418</c:v>
                </c:pt>
                <c:pt idx="7">
                  <c:v>227.34117217508418</c:v>
                </c:pt>
                <c:pt idx="8">
                  <c:v>227.34117217508418</c:v>
                </c:pt>
                <c:pt idx="9">
                  <c:v>236.7383438922559</c:v>
                </c:pt>
                <c:pt idx="10">
                  <c:v>236.7383438922559</c:v>
                </c:pt>
                <c:pt idx="11">
                  <c:v>236.7383438922559</c:v>
                </c:pt>
                <c:pt idx="12">
                  <c:v>236.7383438922559</c:v>
                </c:pt>
                <c:pt idx="13">
                  <c:v>236.7383438922559</c:v>
                </c:pt>
                <c:pt idx="14">
                  <c:v>236.7383438922559</c:v>
                </c:pt>
                <c:pt idx="15">
                  <c:v>236.7383438922559</c:v>
                </c:pt>
                <c:pt idx="16">
                  <c:v>236.7383438922559</c:v>
                </c:pt>
                <c:pt idx="17">
                  <c:v>236.7383438922559</c:v>
                </c:pt>
                <c:pt idx="18">
                  <c:v>236.7383438922559</c:v>
                </c:pt>
                <c:pt idx="19">
                  <c:v>236.7383438922559</c:v>
                </c:pt>
                <c:pt idx="20">
                  <c:v>236.7383438922559</c:v>
                </c:pt>
                <c:pt idx="21">
                  <c:v>236.7383438922559</c:v>
                </c:pt>
              </c:numCache>
            </c:numRef>
          </c:val>
          <c:smooth val="0"/>
        </c:ser>
        <c:ser>
          <c:idx val="7"/>
          <c:order val="7"/>
          <c:tx>
            <c:strRef>
              <c:f>LNG!$F$36</c:f>
              <c:strCache>
                <c:ptCount val="1"/>
                <c:pt idx="0">
                  <c:v>Transmission capacity Non FID</c:v>
                </c:pt>
              </c:strCache>
            </c:strRef>
          </c:tx>
          <c:spPr>
            <a:ln w="34925">
              <a:solidFill>
                <a:schemeClr val="accent2">
                  <a:lumMod val="50000"/>
                </a:schemeClr>
              </a:solidFill>
            </a:ln>
          </c:spPr>
          <c:marker>
            <c:symbol val="none"/>
          </c:marker>
          <c:val>
            <c:numRef>
              <c:f>LNG!$G$36:$AB$36</c:f>
              <c:numCache>
                <c:formatCode>#,##0</c:formatCode>
                <c:ptCount val="22"/>
                <c:pt idx="0">
                  <c:v>215.14992638383839</c:v>
                </c:pt>
                <c:pt idx="1">
                  <c:v>220.40851224242422</c:v>
                </c:pt>
                <c:pt idx="2">
                  <c:v>223.26036409427607</c:v>
                </c:pt>
                <c:pt idx="3">
                  <c:v>245.97753581144781</c:v>
                </c:pt>
                <c:pt idx="4">
                  <c:v>257.67787251178453</c:v>
                </c:pt>
                <c:pt idx="5">
                  <c:v>270.49468400673402</c:v>
                </c:pt>
                <c:pt idx="6">
                  <c:v>288.29603080808084</c:v>
                </c:pt>
                <c:pt idx="7">
                  <c:v>301.83946515151518</c:v>
                </c:pt>
                <c:pt idx="8">
                  <c:v>306.0482193602694</c:v>
                </c:pt>
                <c:pt idx="9">
                  <c:v>334.78882542087541</c:v>
                </c:pt>
                <c:pt idx="10">
                  <c:v>334.78882542087541</c:v>
                </c:pt>
                <c:pt idx="11">
                  <c:v>334.78882542087541</c:v>
                </c:pt>
                <c:pt idx="12">
                  <c:v>334.78882542087541</c:v>
                </c:pt>
                <c:pt idx="13">
                  <c:v>334.78882542087541</c:v>
                </c:pt>
                <c:pt idx="14">
                  <c:v>334.78882542087541</c:v>
                </c:pt>
                <c:pt idx="15">
                  <c:v>334.78882542087541</c:v>
                </c:pt>
                <c:pt idx="16">
                  <c:v>334.78882542087541</c:v>
                </c:pt>
                <c:pt idx="17">
                  <c:v>334.78882542087541</c:v>
                </c:pt>
                <c:pt idx="18">
                  <c:v>334.78882542087541</c:v>
                </c:pt>
                <c:pt idx="19">
                  <c:v>334.78882542087541</c:v>
                </c:pt>
                <c:pt idx="20">
                  <c:v>334.78882542087541</c:v>
                </c:pt>
                <c:pt idx="21">
                  <c:v>334.78882542087541</c:v>
                </c:pt>
              </c:numCache>
            </c:numRef>
          </c:val>
          <c:smooth val="0"/>
        </c:ser>
        <c:dLbls>
          <c:showLegendKey val="0"/>
          <c:showVal val="0"/>
          <c:showCatName val="0"/>
          <c:showSerName val="0"/>
          <c:showPercent val="0"/>
          <c:showBubbleSize val="0"/>
        </c:dLbls>
        <c:marker val="1"/>
        <c:smooth val="0"/>
        <c:axId val="60548608"/>
        <c:axId val="60550144"/>
      </c:lineChart>
      <c:catAx>
        <c:axId val="60548608"/>
        <c:scaling>
          <c:orientation val="minMax"/>
        </c:scaling>
        <c:delete val="0"/>
        <c:axPos val="b"/>
        <c:numFmt formatCode="General" sourceLinked="1"/>
        <c:majorTickMark val="out"/>
        <c:minorTickMark val="none"/>
        <c:tickLblPos val="nextTo"/>
        <c:txPr>
          <a:bodyPr rot="-2160000"/>
          <a:lstStyle/>
          <a:p>
            <a:pPr>
              <a:defRPr sz="1400"/>
            </a:pPr>
            <a:endParaRPr lang="fr-FR"/>
          </a:p>
        </c:txPr>
        <c:crossAx val="60550144"/>
        <c:crosses val="autoZero"/>
        <c:auto val="1"/>
        <c:lblAlgn val="ctr"/>
        <c:lblOffset val="100"/>
        <c:noMultiLvlLbl val="0"/>
      </c:catAx>
      <c:valAx>
        <c:axId val="60550144"/>
        <c:scaling>
          <c:orientation val="minMax"/>
          <c:max val="360"/>
          <c:min val="0"/>
        </c:scaling>
        <c:delete val="0"/>
        <c:axPos val="l"/>
        <c:majorGridlines/>
        <c:title>
          <c:tx>
            <c:rich>
              <a:bodyPr rot="0" vert="horz"/>
              <a:lstStyle/>
              <a:p>
                <a:pPr>
                  <a:defRPr/>
                </a:pPr>
                <a:r>
                  <a:rPr lang="fr-BE" sz="1400"/>
                  <a:t>BCM/a</a:t>
                </a:r>
              </a:p>
            </c:rich>
          </c:tx>
          <c:layout>
            <c:manualLayout>
              <c:xMode val="edge"/>
              <c:yMode val="edge"/>
              <c:x val="3.2564450474898234E-3"/>
              <c:y val="1.2544147545063129E-2"/>
            </c:manualLayout>
          </c:layout>
          <c:overlay val="0"/>
        </c:title>
        <c:numFmt formatCode="#,##0" sourceLinked="1"/>
        <c:majorTickMark val="out"/>
        <c:minorTickMark val="none"/>
        <c:tickLblPos val="nextTo"/>
        <c:txPr>
          <a:bodyPr/>
          <a:lstStyle/>
          <a:p>
            <a:pPr>
              <a:defRPr sz="1400"/>
            </a:pPr>
            <a:endParaRPr lang="fr-FR"/>
          </a:p>
        </c:txPr>
        <c:crossAx val="60548608"/>
        <c:crosses val="autoZero"/>
        <c:crossBetween val="midCat"/>
      </c:valAx>
    </c:plotArea>
    <c:legend>
      <c:legendPos val="b"/>
      <c:layout>
        <c:manualLayout>
          <c:xMode val="edge"/>
          <c:yMode val="edge"/>
          <c:x val="1.8756952531544132E-2"/>
          <c:y val="0.8976291559261711"/>
          <c:w val="0.98124304746845581"/>
          <c:h val="8.8059573948605266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Shale gas</a:t>
            </a:r>
          </a:p>
        </c:rich>
      </c:tx>
      <c:layout/>
      <c:overlay val="0"/>
    </c:title>
    <c:autoTitleDeleted val="0"/>
    <c:plotArea>
      <c:layout>
        <c:manualLayout>
          <c:layoutTarget val="inner"/>
          <c:xMode val="edge"/>
          <c:yMode val="edge"/>
          <c:x val="6.7102319059432633E-2"/>
          <c:y val="0.11434916714344699"/>
          <c:w val="0.90090691403300616"/>
          <c:h val="0.64264757708807108"/>
        </c:manualLayout>
      </c:layout>
      <c:areaChart>
        <c:grouping val="standard"/>
        <c:varyColors val="0"/>
        <c:ser>
          <c:idx val="2"/>
          <c:order val="0"/>
          <c:tx>
            <c:strRef>
              <c:f>'Shale gas'!$F$6</c:f>
              <c:strCache>
                <c:ptCount val="1"/>
                <c:pt idx="0">
                  <c:v>Max "Some shale gas" (PÖYRY)</c:v>
                </c:pt>
              </c:strCache>
            </c:strRef>
          </c:tx>
          <c:spPr>
            <a:solidFill>
              <a:schemeClr val="bg1">
                <a:lumMod val="85000"/>
              </a:schemeClr>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gas'!$G$6:$AB$6</c:f>
              <c:numCache>
                <c:formatCode>#,##0</c:formatCode>
                <c:ptCount val="22"/>
                <c:pt idx="0">
                  <c:v>0</c:v>
                </c:pt>
                <c:pt idx="1">
                  <c:v>0</c:v>
                </c:pt>
                <c:pt idx="2">
                  <c:v>0</c:v>
                </c:pt>
                <c:pt idx="3">
                  <c:v>0</c:v>
                </c:pt>
                <c:pt idx="4">
                  <c:v>0</c:v>
                </c:pt>
                <c:pt idx="5">
                  <c:v>0</c:v>
                </c:pt>
                <c:pt idx="6">
                  <c:v>148.5</c:v>
                </c:pt>
                <c:pt idx="7">
                  <c:v>237.6</c:v>
                </c:pt>
                <c:pt idx="8">
                  <c:v>297</c:v>
                </c:pt>
                <c:pt idx="9">
                  <c:v>356.4</c:v>
                </c:pt>
                <c:pt idx="10">
                  <c:v>460.34999999999997</c:v>
                </c:pt>
                <c:pt idx="11">
                  <c:v>579.15</c:v>
                </c:pt>
                <c:pt idx="12">
                  <c:v>772.19999999999993</c:v>
                </c:pt>
                <c:pt idx="13">
                  <c:v>891</c:v>
                </c:pt>
                <c:pt idx="14">
                  <c:v>1009.8</c:v>
                </c:pt>
                <c:pt idx="15">
                  <c:v>1128.5999999999999</c:v>
                </c:pt>
                <c:pt idx="16">
                  <c:v>1262.25</c:v>
                </c:pt>
                <c:pt idx="17">
                  <c:v>1425.6</c:v>
                </c:pt>
                <c:pt idx="18">
                  <c:v>1514.7</c:v>
                </c:pt>
                <c:pt idx="19">
                  <c:v>1603.8</c:v>
                </c:pt>
                <c:pt idx="20">
                  <c:v>1692.8999999999999</c:v>
                </c:pt>
                <c:pt idx="21">
                  <c:v>1782</c:v>
                </c:pt>
              </c:numCache>
            </c:numRef>
          </c:val>
        </c:ser>
        <c:ser>
          <c:idx val="1"/>
          <c:order val="1"/>
          <c:tx>
            <c:strRef>
              <c:f>'Shale gas'!$F$7</c:f>
              <c:strCache>
                <c:ptCount val="1"/>
                <c:pt idx="0">
                  <c:v>Intermediate (ENTSOG data collect. process Sept. 2013)</c:v>
                </c:pt>
              </c:strCache>
            </c:strRef>
          </c:tx>
          <c:spPr>
            <a:solidFill>
              <a:srgbClr val="B9A6A6"/>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gas'!$G$7:$AB$7</c:f>
              <c:numCache>
                <c:formatCode>#,##0</c:formatCode>
                <c:ptCount val="22"/>
                <c:pt idx="0">
                  <c:v>1.4120100436366481</c:v>
                </c:pt>
                <c:pt idx="1">
                  <c:v>0.6051471615585633</c:v>
                </c:pt>
                <c:pt idx="2">
                  <c:v>0</c:v>
                </c:pt>
                <c:pt idx="3">
                  <c:v>2.6803847706840154</c:v>
                </c:pt>
                <c:pt idx="4">
                  <c:v>6.5768480049062807</c:v>
                </c:pt>
                <c:pt idx="5">
                  <c:v>12.133796707011646</c:v>
                </c:pt>
                <c:pt idx="6">
                  <c:v>19.353483643285127</c:v>
                </c:pt>
                <c:pt idx="7">
                  <c:v>29.413069850444778</c:v>
                </c:pt>
                <c:pt idx="8">
                  <c:v>42.401396733954179</c:v>
                </c:pt>
                <c:pt idx="9">
                  <c:v>52.285334814459198</c:v>
                </c:pt>
                <c:pt idx="10">
                  <c:v>52.285334814459198</c:v>
                </c:pt>
                <c:pt idx="11">
                  <c:v>52.285334814459198</c:v>
                </c:pt>
                <c:pt idx="12">
                  <c:v>52.285334814459198</c:v>
                </c:pt>
                <c:pt idx="13">
                  <c:v>52.285334814459198</c:v>
                </c:pt>
                <c:pt idx="14">
                  <c:v>52.285334814459198</c:v>
                </c:pt>
                <c:pt idx="15">
                  <c:v>52.285334814459198</c:v>
                </c:pt>
                <c:pt idx="16">
                  <c:v>52.285334814459198</c:v>
                </c:pt>
                <c:pt idx="17">
                  <c:v>52.285334814459198</c:v>
                </c:pt>
                <c:pt idx="18">
                  <c:v>52.285334814459198</c:v>
                </c:pt>
                <c:pt idx="19">
                  <c:v>52.285334814459198</c:v>
                </c:pt>
                <c:pt idx="20">
                  <c:v>52.285334814459198</c:v>
                </c:pt>
                <c:pt idx="21">
                  <c:v>52.285334814459198</c:v>
                </c:pt>
              </c:numCache>
            </c:numRef>
          </c:val>
        </c:ser>
        <c:ser>
          <c:idx val="0"/>
          <c:order val="2"/>
          <c:tx>
            <c:strRef>
              <c:f>'Shale gas'!$F$8</c:f>
              <c:strCache>
                <c:ptCount val="1"/>
                <c:pt idx="0">
                  <c:v>Min "No shale gas (= 0)"</c:v>
                </c:pt>
              </c:strCache>
            </c:strRef>
          </c:tx>
          <c:spPr>
            <a:solidFill>
              <a:srgbClr val="A6A6A6"/>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gas'!$G$8:$AB$8</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dLbls>
          <c:showLegendKey val="0"/>
          <c:showVal val="0"/>
          <c:showCatName val="0"/>
          <c:showSerName val="0"/>
          <c:showPercent val="0"/>
          <c:showBubbleSize val="0"/>
        </c:dLbls>
        <c:axId val="43632128"/>
        <c:axId val="43634048"/>
      </c:areaChart>
      <c:lineChart>
        <c:grouping val="standard"/>
        <c:varyColors val="0"/>
        <c:ser>
          <c:idx val="3"/>
          <c:order val="3"/>
          <c:tx>
            <c:strRef>
              <c:f>'Shale gas'!$C$21</c:f>
              <c:strCache>
                <c:ptCount val="1"/>
                <c:pt idx="0">
                  <c:v>Conventional production (ENTSOG data collect. process Sept. 2013)  </c:v>
                </c:pt>
              </c:strCache>
            </c:strRef>
          </c:tx>
          <c:spPr>
            <a:ln w="34925">
              <a:solidFill>
                <a:schemeClr val="bg1">
                  <a:lumMod val="50000"/>
                </a:schemeClr>
              </a:solidFill>
            </a:ln>
          </c:spPr>
          <c:marker>
            <c:symbol val="none"/>
          </c:marker>
          <c:val>
            <c:numRef>
              <c:f>'Shale gas'!$G$21:$P$21</c:f>
              <c:numCache>
                <c:formatCode>#,##0</c:formatCode>
                <c:ptCount val="10"/>
                <c:pt idx="0">
                  <c:v>4206.6117971628018</c:v>
                </c:pt>
                <c:pt idx="1">
                  <c:v>4258.3928795248194</c:v>
                </c:pt>
                <c:pt idx="2">
                  <c:v>4289.173529344851</c:v>
                </c:pt>
                <c:pt idx="3">
                  <c:v>4181.9408973825257</c:v>
                </c:pt>
                <c:pt idx="4">
                  <c:v>4131.6089104212851</c:v>
                </c:pt>
                <c:pt idx="5">
                  <c:v>4240.6942461175713</c:v>
                </c:pt>
                <c:pt idx="6">
                  <c:v>4085.083633862072</c:v>
                </c:pt>
                <c:pt idx="7">
                  <c:v>3950.9205514441278</c:v>
                </c:pt>
                <c:pt idx="8">
                  <c:v>3986.1915005340775</c:v>
                </c:pt>
                <c:pt idx="9">
                  <c:v>3143.8795861478366</c:v>
                </c:pt>
              </c:numCache>
            </c:numRef>
          </c:val>
          <c:smooth val="0"/>
        </c:ser>
        <c:dLbls>
          <c:showLegendKey val="0"/>
          <c:showVal val="0"/>
          <c:showCatName val="0"/>
          <c:showSerName val="0"/>
          <c:showPercent val="0"/>
          <c:showBubbleSize val="0"/>
        </c:dLbls>
        <c:marker val="1"/>
        <c:smooth val="0"/>
        <c:axId val="43632128"/>
        <c:axId val="43634048"/>
      </c:lineChart>
      <c:catAx>
        <c:axId val="43632128"/>
        <c:scaling>
          <c:orientation val="minMax"/>
        </c:scaling>
        <c:delete val="0"/>
        <c:axPos val="b"/>
        <c:title>
          <c:tx>
            <c:rich>
              <a:bodyPr/>
              <a:lstStyle/>
              <a:p>
                <a:pPr>
                  <a:defRPr sz="1400"/>
                </a:pPr>
                <a:r>
                  <a:rPr lang="fr-BE" sz="1400"/>
                  <a:t>GWh/d</a:t>
                </a:r>
              </a:p>
            </c:rich>
          </c:tx>
          <c:layout>
            <c:manualLayout>
              <c:xMode val="edge"/>
              <c:yMode val="edge"/>
              <c:x val="4.1193651976075977E-3"/>
              <c:y val="4.8397005929814328E-3"/>
            </c:manualLayout>
          </c:layout>
          <c:overlay val="0"/>
        </c:title>
        <c:numFmt formatCode="General" sourceLinked="1"/>
        <c:majorTickMark val="out"/>
        <c:minorTickMark val="none"/>
        <c:tickLblPos val="nextTo"/>
        <c:txPr>
          <a:bodyPr rot="-2640000"/>
          <a:lstStyle/>
          <a:p>
            <a:pPr>
              <a:defRPr sz="1400"/>
            </a:pPr>
            <a:endParaRPr lang="fr-FR"/>
          </a:p>
        </c:txPr>
        <c:crossAx val="43634048"/>
        <c:crosses val="autoZero"/>
        <c:auto val="1"/>
        <c:lblAlgn val="ctr"/>
        <c:lblOffset val="100"/>
        <c:noMultiLvlLbl val="0"/>
      </c:catAx>
      <c:valAx>
        <c:axId val="43634048"/>
        <c:scaling>
          <c:orientation val="minMax"/>
          <c:max val="5000"/>
        </c:scaling>
        <c:delete val="0"/>
        <c:axPos val="l"/>
        <c:majorGridlines/>
        <c:numFmt formatCode="#,##0" sourceLinked="1"/>
        <c:majorTickMark val="out"/>
        <c:minorTickMark val="none"/>
        <c:tickLblPos val="nextTo"/>
        <c:txPr>
          <a:bodyPr/>
          <a:lstStyle/>
          <a:p>
            <a:pPr>
              <a:defRPr sz="1400"/>
            </a:pPr>
            <a:endParaRPr lang="fr-FR"/>
          </a:p>
        </c:txPr>
        <c:crossAx val="43632128"/>
        <c:crosses val="autoZero"/>
        <c:crossBetween val="midCat"/>
      </c:valAx>
    </c:plotArea>
    <c:legend>
      <c:legendPos val="b"/>
      <c:layout>
        <c:manualLayout>
          <c:xMode val="edge"/>
          <c:yMode val="edge"/>
          <c:x val="4.6219222597175346E-4"/>
          <c:y val="0.86153106787929568"/>
          <c:w val="0.99286155897179518"/>
          <c:h val="0.13725427615676203"/>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Shale gas</a:t>
            </a:r>
          </a:p>
        </c:rich>
      </c:tx>
      <c:layout/>
      <c:overlay val="0"/>
    </c:title>
    <c:autoTitleDeleted val="0"/>
    <c:plotArea>
      <c:layout>
        <c:manualLayout>
          <c:layoutTarget val="inner"/>
          <c:xMode val="edge"/>
          <c:yMode val="edge"/>
          <c:x val="5.3345665125192683E-2"/>
          <c:y val="0.11434916714344699"/>
          <c:w val="0.91466350039578381"/>
          <c:h val="0.64264757708807108"/>
        </c:manualLayout>
      </c:layout>
      <c:areaChart>
        <c:grouping val="standard"/>
        <c:varyColors val="0"/>
        <c:ser>
          <c:idx val="2"/>
          <c:order val="0"/>
          <c:tx>
            <c:strRef>
              <c:f>'Shale gas'!$F$12</c:f>
              <c:strCache>
                <c:ptCount val="1"/>
                <c:pt idx="0">
                  <c:v>Max "Some shale gas" (PÖYRY)</c:v>
                </c:pt>
              </c:strCache>
            </c:strRef>
          </c:tx>
          <c:spPr>
            <a:solidFill>
              <a:schemeClr val="bg1">
                <a:lumMod val="85000"/>
              </a:schemeClr>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gas'!$G$12:$AB$12</c:f>
              <c:numCache>
                <c:formatCode>#,##0</c:formatCode>
                <c:ptCount val="22"/>
                <c:pt idx="0">
                  <c:v>0</c:v>
                </c:pt>
                <c:pt idx="1">
                  <c:v>0</c:v>
                </c:pt>
                <c:pt idx="2">
                  <c:v>0</c:v>
                </c:pt>
                <c:pt idx="3">
                  <c:v>0</c:v>
                </c:pt>
                <c:pt idx="4">
                  <c:v>0</c:v>
                </c:pt>
                <c:pt idx="5">
                  <c:v>0</c:v>
                </c:pt>
                <c:pt idx="6">
                  <c:v>5</c:v>
                </c:pt>
                <c:pt idx="7">
                  <c:v>8</c:v>
                </c:pt>
                <c:pt idx="8">
                  <c:v>10</c:v>
                </c:pt>
                <c:pt idx="9">
                  <c:v>12</c:v>
                </c:pt>
                <c:pt idx="10">
                  <c:v>15.5</c:v>
                </c:pt>
                <c:pt idx="11">
                  <c:v>19.5</c:v>
                </c:pt>
                <c:pt idx="12">
                  <c:v>26</c:v>
                </c:pt>
                <c:pt idx="13">
                  <c:v>30</c:v>
                </c:pt>
                <c:pt idx="14">
                  <c:v>34</c:v>
                </c:pt>
                <c:pt idx="15">
                  <c:v>38</c:v>
                </c:pt>
                <c:pt idx="16">
                  <c:v>42.5</c:v>
                </c:pt>
                <c:pt idx="17">
                  <c:v>48</c:v>
                </c:pt>
                <c:pt idx="18">
                  <c:v>51</c:v>
                </c:pt>
                <c:pt idx="19">
                  <c:v>54</c:v>
                </c:pt>
                <c:pt idx="20">
                  <c:v>57</c:v>
                </c:pt>
                <c:pt idx="21">
                  <c:v>60</c:v>
                </c:pt>
              </c:numCache>
            </c:numRef>
          </c:val>
        </c:ser>
        <c:ser>
          <c:idx val="1"/>
          <c:order val="1"/>
          <c:tx>
            <c:strRef>
              <c:f>'Shale gas'!$F$13</c:f>
              <c:strCache>
                <c:ptCount val="1"/>
                <c:pt idx="0">
                  <c:v>Intermediate (ENTSOG data collect. process Sept. 2013)</c:v>
                </c:pt>
              </c:strCache>
            </c:strRef>
          </c:tx>
          <c:spPr>
            <a:solidFill>
              <a:srgbClr val="B9A6A6"/>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gas'!$G$13:$AB$13</c:f>
              <c:numCache>
                <c:formatCode>#,##0</c:formatCode>
                <c:ptCount val="22"/>
                <c:pt idx="0">
                  <c:v>4.7542425711671651E-2</c:v>
                </c:pt>
                <c:pt idx="1">
                  <c:v>2.0375325305002131E-2</c:v>
                </c:pt>
                <c:pt idx="2">
                  <c:v>0</c:v>
                </c:pt>
                <c:pt idx="3">
                  <c:v>9.0248645477576273E-2</c:v>
                </c:pt>
                <c:pt idx="4">
                  <c:v>0.22144269376788825</c:v>
                </c:pt>
                <c:pt idx="5">
                  <c:v>0.40854534367042578</c:v>
                </c:pt>
                <c:pt idx="6">
                  <c:v>0.65163244590185609</c:v>
                </c:pt>
                <c:pt idx="7">
                  <c:v>0.99033905220352791</c:v>
                </c:pt>
                <c:pt idx="8">
                  <c:v>1.427656455688693</c:v>
                </c:pt>
                <c:pt idx="9">
                  <c:v>1.7604489836518249</c:v>
                </c:pt>
                <c:pt idx="10">
                  <c:v>1.7604489836518249</c:v>
                </c:pt>
                <c:pt idx="11">
                  <c:v>1.7604489836518249</c:v>
                </c:pt>
                <c:pt idx="12">
                  <c:v>1.7604489836518249</c:v>
                </c:pt>
                <c:pt idx="13">
                  <c:v>1.7604489836518249</c:v>
                </c:pt>
                <c:pt idx="14">
                  <c:v>1.7604489836518249</c:v>
                </c:pt>
                <c:pt idx="15">
                  <c:v>1.7604489836518249</c:v>
                </c:pt>
                <c:pt idx="16">
                  <c:v>1.7604489836518249</c:v>
                </c:pt>
                <c:pt idx="17">
                  <c:v>1.7604489836518249</c:v>
                </c:pt>
                <c:pt idx="18">
                  <c:v>1.7604489836518249</c:v>
                </c:pt>
                <c:pt idx="19">
                  <c:v>1.7604489836518249</c:v>
                </c:pt>
                <c:pt idx="20">
                  <c:v>1.7604489836518249</c:v>
                </c:pt>
                <c:pt idx="21">
                  <c:v>1.7604489836518249</c:v>
                </c:pt>
              </c:numCache>
            </c:numRef>
          </c:val>
        </c:ser>
        <c:ser>
          <c:idx val="0"/>
          <c:order val="2"/>
          <c:tx>
            <c:strRef>
              <c:f>'Shale gas'!$F$8</c:f>
              <c:strCache>
                <c:ptCount val="1"/>
                <c:pt idx="0">
                  <c:v>Min "No shale gas (= 0)"</c:v>
                </c:pt>
              </c:strCache>
            </c:strRef>
          </c:tx>
          <c:spPr>
            <a:solidFill>
              <a:srgbClr val="A6A6A6"/>
            </a:solidFill>
            <a:ln w="25400">
              <a:noFill/>
            </a:ln>
          </c:spPr>
          <c:cat>
            <c:numRef>
              <c:f>'Shale gas'!$G$4:$AB$4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'Shale gas'!$G$8:$AB$8</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dLbls>
          <c:showLegendKey val="0"/>
          <c:showVal val="0"/>
          <c:showCatName val="0"/>
          <c:showSerName val="0"/>
          <c:showPercent val="0"/>
          <c:showBubbleSize val="0"/>
        </c:dLbls>
        <c:axId val="43686528"/>
        <c:axId val="43700992"/>
      </c:areaChart>
      <c:lineChart>
        <c:grouping val="standard"/>
        <c:varyColors val="0"/>
        <c:ser>
          <c:idx val="3"/>
          <c:order val="3"/>
          <c:tx>
            <c:strRef>
              <c:f>'Shale gas'!$C$21</c:f>
              <c:strCache>
                <c:ptCount val="1"/>
                <c:pt idx="0">
                  <c:v>Conventional production (ENTSOG data collect. process Sept. 2013)  </c:v>
                </c:pt>
              </c:strCache>
            </c:strRef>
          </c:tx>
          <c:spPr>
            <a:ln w="34925">
              <a:solidFill>
                <a:schemeClr val="bg1">
                  <a:lumMod val="50000"/>
                </a:schemeClr>
              </a:solidFill>
            </a:ln>
          </c:spPr>
          <c:marker>
            <c:symbol val="none"/>
          </c:marker>
          <c:val>
            <c:numRef>
              <c:f>'Shale gas'!$G$22:$P$22</c:f>
              <c:numCache>
                <c:formatCode>#,##0</c:formatCode>
                <c:ptCount val="10"/>
                <c:pt idx="0">
                  <c:v>141.63676084723238</c:v>
                </c:pt>
                <c:pt idx="1">
                  <c:v>143.3802316338323</c:v>
                </c:pt>
                <c:pt idx="2">
                  <c:v>144.41661714965829</c:v>
                </c:pt>
                <c:pt idx="3">
                  <c:v>140.80609082096046</c:v>
                </c:pt>
                <c:pt idx="4">
                  <c:v>139.1114111252958</c:v>
                </c:pt>
                <c:pt idx="5">
                  <c:v>142.78431805109668</c:v>
                </c:pt>
                <c:pt idx="6">
                  <c:v>137.54490349703946</c:v>
                </c:pt>
                <c:pt idx="7">
                  <c:v>133.02762799475178</c:v>
                </c:pt>
                <c:pt idx="8">
                  <c:v>134.21520203818443</c:v>
                </c:pt>
                <c:pt idx="9">
                  <c:v>105.85453152012919</c:v>
                </c:pt>
              </c:numCache>
            </c:numRef>
          </c:val>
          <c:smooth val="0"/>
        </c:ser>
        <c:dLbls>
          <c:showLegendKey val="0"/>
          <c:showVal val="0"/>
          <c:showCatName val="0"/>
          <c:showSerName val="0"/>
          <c:showPercent val="0"/>
          <c:showBubbleSize val="0"/>
        </c:dLbls>
        <c:marker val="1"/>
        <c:smooth val="0"/>
        <c:axId val="43686528"/>
        <c:axId val="43700992"/>
      </c:lineChart>
      <c:catAx>
        <c:axId val="43686528"/>
        <c:scaling>
          <c:orientation val="minMax"/>
        </c:scaling>
        <c:delete val="0"/>
        <c:axPos val="b"/>
        <c:title>
          <c:tx>
            <c:rich>
              <a:bodyPr/>
              <a:lstStyle/>
              <a:p>
                <a:pPr>
                  <a:defRPr sz="1400"/>
                </a:pPr>
                <a:r>
                  <a:rPr lang="fr-BE" sz="1400"/>
                  <a:t>BCM/a</a:t>
                </a:r>
              </a:p>
            </c:rich>
          </c:tx>
          <c:layout>
            <c:manualLayout>
              <c:xMode val="edge"/>
              <c:yMode val="edge"/>
              <c:x val="4.1193651976075977E-3"/>
              <c:y val="4.8397005929814328E-3"/>
            </c:manualLayout>
          </c:layout>
          <c:overlay val="0"/>
        </c:title>
        <c:numFmt formatCode="General" sourceLinked="1"/>
        <c:majorTickMark val="out"/>
        <c:minorTickMark val="none"/>
        <c:tickLblPos val="nextTo"/>
        <c:txPr>
          <a:bodyPr rot="-2640000"/>
          <a:lstStyle/>
          <a:p>
            <a:pPr>
              <a:defRPr sz="1400"/>
            </a:pPr>
            <a:endParaRPr lang="fr-FR"/>
          </a:p>
        </c:txPr>
        <c:crossAx val="43700992"/>
        <c:crosses val="autoZero"/>
        <c:auto val="1"/>
        <c:lblAlgn val="ctr"/>
        <c:lblOffset val="100"/>
        <c:noMultiLvlLbl val="0"/>
      </c:catAx>
      <c:valAx>
        <c:axId val="43700992"/>
        <c:scaling>
          <c:orientation val="minMax"/>
          <c:max val="80"/>
        </c:scaling>
        <c:delete val="0"/>
        <c:axPos val="l"/>
        <c:majorGridlines/>
        <c:numFmt formatCode="#,##0" sourceLinked="1"/>
        <c:majorTickMark val="out"/>
        <c:minorTickMark val="none"/>
        <c:tickLblPos val="nextTo"/>
        <c:txPr>
          <a:bodyPr/>
          <a:lstStyle/>
          <a:p>
            <a:pPr>
              <a:defRPr sz="1400"/>
            </a:pPr>
            <a:endParaRPr lang="fr-FR"/>
          </a:p>
        </c:txPr>
        <c:crossAx val="43686528"/>
        <c:crosses val="autoZero"/>
        <c:crossBetween val="midCat"/>
      </c:valAx>
    </c:plotArea>
    <c:legend>
      <c:legendPos val="b"/>
      <c:layout>
        <c:manualLayout>
          <c:xMode val="edge"/>
          <c:yMode val="edge"/>
          <c:x val="4.6219222597175346E-4"/>
          <c:y val="0.86153106787929568"/>
          <c:w val="0.99286155897179518"/>
          <c:h val="0.13725427615676203"/>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a:t>
            </a:r>
            <a:r>
              <a:rPr lang="fr-BE" baseline="0"/>
              <a:t> Biomethane</a:t>
            </a:r>
            <a:endParaRPr lang="fr-BE"/>
          </a:p>
        </c:rich>
      </c:tx>
      <c:layout/>
      <c:overlay val="0"/>
    </c:title>
    <c:autoTitleDeleted val="0"/>
    <c:plotArea>
      <c:layout>
        <c:manualLayout>
          <c:layoutTarget val="inner"/>
          <c:xMode val="edge"/>
          <c:yMode val="edge"/>
          <c:x val="5.2298672428479409E-2"/>
          <c:y val="9.9339087961598377E-2"/>
          <c:w val="0.91714582510959219"/>
          <c:h val="0.69187401574803153"/>
        </c:manualLayout>
      </c:layout>
      <c:areaChart>
        <c:grouping val="standard"/>
        <c:varyColors val="0"/>
        <c:ser>
          <c:idx val="2"/>
          <c:order val="0"/>
          <c:tx>
            <c:strRef>
              <c:f>Biomethane!$F$6</c:f>
              <c:strCache>
                <c:ptCount val="1"/>
                <c:pt idx="0">
                  <c:v>Max</c:v>
                </c:pt>
              </c:strCache>
            </c:strRef>
          </c:tx>
          <c:spPr>
            <a:solidFill>
              <a:schemeClr val="accent2">
                <a:lumMod val="20000"/>
                <a:lumOff val="8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Biomethane!$G$6:$AB$6</c:f>
              <c:numCache>
                <c:formatCode>#,##0</c:formatCode>
                <c:ptCount val="22"/>
                <c:pt idx="0">
                  <c:v>0</c:v>
                </c:pt>
                <c:pt idx="1">
                  <c:v>32.32469333333318</c:v>
                </c:pt>
                <c:pt idx="2">
                  <c:v>64.649386666666359</c:v>
                </c:pt>
                <c:pt idx="3">
                  <c:v>96.974079999999532</c:v>
                </c:pt>
                <c:pt idx="4">
                  <c:v>129.29877333333272</c:v>
                </c:pt>
                <c:pt idx="5">
                  <c:v>161.62346666666591</c:v>
                </c:pt>
                <c:pt idx="6">
                  <c:v>193.94815999999906</c:v>
                </c:pt>
                <c:pt idx="7">
                  <c:v>217.45516800000343</c:v>
                </c:pt>
                <c:pt idx="8">
                  <c:v>240.96217599999977</c:v>
                </c:pt>
                <c:pt idx="9">
                  <c:v>264.46918400000408</c:v>
                </c:pt>
                <c:pt idx="10">
                  <c:v>287.97619200000048</c:v>
                </c:pt>
                <c:pt idx="11">
                  <c:v>311.48320000000484</c:v>
                </c:pt>
                <c:pt idx="12">
                  <c:v>334.99020800000119</c:v>
                </c:pt>
                <c:pt idx="13">
                  <c:v>358.49721599999754</c:v>
                </c:pt>
                <c:pt idx="14">
                  <c:v>382.0042240000019</c:v>
                </c:pt>
                <c:pt idx="15">
                  <c:v>405.51123199999824</c:v>
                </c:pt>
                <c:pt idx="16">
                  <c:v>429.01824000000261</c:v>
                </c:pt>
                <c:pt idx="17">
                  <c:v>452.52524799999895</c:v>
                </c:pt>
                <c:pt idx="18">
                  <c:v>476.03225600000337</c:v>
                </c:pt>
                <c:pt idx="19">
                  <c:v>499.53926399999966</c:v>
                </c:pt>
                <c:pt idx="20">
                  <c:v>523.04627200000402</c:v>
                </c:pt>
                <c:pt idx="21">
                  <c:v>546.55327999999997</c:v>
                </c:pt>
              </c:numCache>
            </c:numRef>
          </c:val>
        </c:ser>
        <c:ser>
          <c:idx val="1"/>
          <c:order val="1"/>
          <c:tx>
            <c:strRef>
              <c:f>Biomethane!$F$7</c:f>
              <c:strCache>
                <c:ptCount val="1"/>
                <c:pt idx="0">
                  <c:v>Intermediate</c:v>
                </c:pt>
              </c:strCache>
            </c:strRef>
          </c:tx>
          <c:spPr>
            <a:solidFill>
              <a:schemeClr val="accent2">
                <a:lumMod val="40000"/>
                <a:lumOff val="6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Biomethane!$G$7:$AB$7</c:f>
              <c:numCache>
                <c:formatCode>#,##0</c:formatCode>
                <c:ptCount val="22"/>
                <c:pt idx="0">
                  <c:v>0</c:v>
                </c:pt>
                <c:pt idx="1">
                  <c:v>20.202933333333235</c:v>
                </c:pt>
                <c:pt idx="2">
                  <c:v>40.405866666666469</c:v>
                </c:pt>
                <c:pt idx="3">
                  <c:v>60.608799999999704</c:v>
                </c:pt>
                <c:pt idx="4">
                  <c:v>80.811733333332938</c:v>
                </c:pt>
                <c:pt idx="5">
                  <c:v>101.01466666666617</c:v>
                </c:pt>
                <c:pt idx="6">
                  <c:v>121.21759999999941</c:v>
                </c:pt>
                <c:pt idx="7">
                  <c:v>135.90948000000213</c:v>
                </c:pt>
                <c:pt idx="8">
                  <c:v>150.60135999999986</c:v>
                </c:pt>
                <c:pt idx="9">
                  <c:v>165.29324000000256</c:v>
                </c:pt>
                <c:pt idx="10">
                  <c:v>179.98512000000031</c:v>
                </c:pt>
                <c:pt idx="11">
                  <c:v>194.67700000000303</c:v>
                </c:pt>
                <c:pt idx="12">
                  <c:v>209.36888000000073</c:v>
                </c:pt>
                <c:pt idx="13">
                  <c:v>224.06075999999845</c:v>
                </c:pt>
                <c:pt idx="14">
                  <c:v>238.75264000000118</c:v>
                </c:pt>
                <c:pt idx="15">
                  <c:v>253.4445199999989</c:v>
                </c:pt>
                <c:pt idx="16">
                  <c:v>268.13640000000163</c:v>
                </c:pt>
                <c:pt idx="17">
                  <c:v>282.82827999999932</c:v>
                </c:pt>
                <c:pt idx="18">
                  <c:v>297.52016000000208</c:v>
                </c:pt>
                <c:pt idx="19">
                  <c:v>312.21203999999977</c:v>
                </c:pt>
                <c:pt idx="20">
                  <c:v>326.90392000000253</c:v>
                </c:pt>
                <c:pt idx="21">
                  <c:v>341.5958</c:v>
                </c:pt>
              </c:numCache>
            </c:numRef>
          </c:val>
        </c:ser>
        <c:ser>
          <c:idx val="0"/>
          <c:order val="2"/>
          <c:tx>
            <c:strRef>
              <c:f>Biomethane!$F$8</c:f>
              <c:strCache>
                <c:ptCount val="1"/>
                <c:pt idx="0">
                  <c:v>Min</c:v>
                </c:pt>
              </c:strCache>
            </c:strRef>
          </c:tx>
          <c:spPr>
            <a:solidFill>
              <a:schemeClr val="accent2">
                <a:lumMod val="60000"/>
                <a:lumOff val="4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Biomethane!$G$8:$AB$8</c:f>
              <c:numCache>
                <c:formatCode>#,##0</c:formatCode>
                <c:ptCount val="22"/>
                <c:pt idx="0">
                  <c:v>0</c:v>
                </c:pt>
                <c:pt idx="1">
                  <c:v>8.0811733333332949</c:v>
                </c:pt>
                <c:pt idx="2">
                  <c:v>16.16234666666659</c:v>
                </c:pt>
                <c:pt idx="3">
                  <c:v>24.243519999999883</c:v>
                </c:pt>
                <c:pt idx="4">
                  <c:v>32.32469333333318</c:v>
                </c:pt>
                <c:pt idx="5">
                  <c:v>40.405866666666476</c:v>
                </c:pt>
                <c:pt idx="6">
                  <c:v>48.487039999999766</c:v>
                </c:pt>
                <c:pt idx="7">
                  <c:v>54.363792000000856</c:v>
                </c:pt>
                <c:pt idx="8">
                  <c:v>60.240543999999943</c:v>
                </c:pt>
                <c:pt idx="9">
                  <c:v>66.117296000001019</c:v>
                </c:pt>
                <c:pt idx="10">
                  <c:v>71.99404800000012</c:v>
                </c:pt>
                <c:pt idx="11">
                  <c:v>77.870800000001211</c:v>
                </c:pt>
                <c:pt idx="12">
                  <c:v>83.747552000000297</c:v>
                </c:pt>
                <c:pt idx="13">
                  <c:v>89.624303999999384</c:v>
                </c:pt>
                <c:pt idx="14">
                  <c:v>95.501056000000474</c:v>
                </c:pt>
                <c:pt idx="15">
                  <c:v>101.37780799999956</c:v>
                </c:pt>
                <c:pt idx="16">
                  <c:v>107.25456000000065</c:v>
                </c:pt>
                <c:pt idx="17">
                  <c:v>113.13131199999974</c:v>
                </c:pt>
                <c:pt idx="18">
                  <c:v>119.00806400000084</c:v>
                </c:pt>
                <c:pt idx="19">
                  <c:v>124.88481599999992</c:v>
                </c:pt>
                <c:pt idx="20">
                  <c:v>130.76156800000101</c:v>
                </c:pt>
                <c:pt idx="21">
                  <c:v>136.63831999999999</c:v>
                </c:pt>
              </c:numCache>
            </c:numRef>
          </c:val>
        </c:ser>
        <c:dLbls>
          <c:showLegendKey val="0"/>
          <c:showVal val="0"/>
          <c:showCatName val="0"/>
          <c:showSerName val="0"/>
          <c:showPercent val="0"/>
          <c:showBubbleSize val="0"/>
        </c:dLbls>
        <c:axId val="43759104"/>
        <c:axId val="43761024"/>
      </c:areaChart>
      <c:lineChart>
        <c:grouping val="standard"/>
        <c:varyColors val="0"/>
        <c:ser>
          <c:idx val="5"/>
          <c:order val="3"/>
          <c:tx>
            <c:strRef>
              <c:f>Biomethane!$F$20</c:f>
              <c:strCache>
                <c:ptCount val="1"/>
                <c:pt idx="0">
                  <c:v>Biomethane -transmission/distribution capacity</c:v>
                </c:pt>
              </c:strCache>
            </c:strRef>
          </c:tx>
          <c:spPr>
            <a:ln w="34925">
              <a:solidFill>
                <a:srgbClr val="FF0000"/>
              </a:solidFill>
              <a:prstDash val="dash"/>
            </a:ln>
          </c:spPr>
          <c:marker>
            <c:symbol val="none"/>
          </c:marker>
          <c:val>
            <c:numRef>
              <c:f>Biomethane!$G$20:$P$20</c:f>
              <c:numCache>
                <c:formatCode>_(* #,##0.00_);_(* \(#,##0.00\);_(* "-"??_);_(@_)</c:formatCode>
                <c:ptCount val="10"/>
                <c:pt idx="0">
                  <c:v>4.0399436783326781</c:v>
                </c:pt>
                <c:pt idx="1">
                  <c:v>10.410370678391953</c:v>
                </c:pt>
                <c:pt idx="2">
                  <c:v>35.245079833722158</c:v>
                </c:pt>
                <c:pt idx="3">
                  <c:v>68.633455400675857</c:v>
                </c:pt>
                <c:pt idx="4">
                  <c:v>93.372567680270166</c:v>
                </c:pt>
                <c:pt idx="5">
                  <c:v>118.38177905451006</c:v>
                </c:pt>
                <c:pt idx="6">
                  <c:v>144.57429046225192</c:v>
                </c:pt>
                <c:pt idx="7">
                  <c:v>154.68600271937234</c:v>
                </c:pt>
                <c:pt idx="8">
                  <c:v>173.00329997849187</c:v>
                </c:pt>
                <c:pt idx="9">
                  <c:v>191.15458038567277</c:v>
                </c:pt>
              </c:numCache>
            </c:numRef>
          </c:val>
          <c:smooth val="0"/>
        </c:ser>
        <c:ser>
          <c:idx val="4"/>
          <c:order val="4"/>
          <c:tx>
            <c:strRef>
              <c:f>Biomethane!$F$19</c:f>
              <c:strCache>
                <c:ptCount val="1"/>
                <c:pt idx="0">
                  <c:v>Biogas -transmission capacity</c:v>
                </c:pt>
              </c:strCache>
            </c:strRef>
          </c:tx>
          <c:spPr>
            <a:ln w="34925">
              <a:solidFill>
                <a:srgbClr val="FFC000"/>
              </a:solidFill>
              <a:prstDash val="dash"/>
            </a:ln>
          </c:spPr>
          <c:marker>
            <c:symbol val="none"/>
          </c:marker>
          <c:val>
            <c:numRef>
              <c:f>Biomethane!$G$19:$P$19</c:f>
              <c:numCache>
                <c:formatCode>_(* #,##0.00_);_(* \(#,##0.00\);_(* "-"??_);_(@_)</c:formatCode>
                <c:ptCount val="10"/>
                <c:pt idx="0">
                  <c:v>0.852054794520548</c:v>
                </c:pt>
                <c:pt idx="1">
                  <c:v>2.8</c:v>
                </c:pt>
                <c:pt idx="2">
                  <c:v>24.057534246575344</c:v>
                </c:pt>
                <c:pt idx="3">
                  <c:v>53.150684931506852</c:v>
                </c:pt>
                <c:pt idx="4">
                  <c:v>74.06575342465753</c:v>
                </c:pt>
                <c:pt idx="5">
                  <c:v>94.980821917808214</c:v>
                </c:pt>
                <c:pt idx="6">
                  <c:v>115.96438356164384</c:v>
                </c:pt>
                <c:pt idx="7">
                  <c:v>121.52876712328766</c:v>
                </c:pt>
                <c:pt idx="8">
                  <c:v>133.39452054794521</c:v>
                </c:pt>
                <c:pt idx="9">
                  <c:v>145.26027397260273</c:v>
                </c:pt>
              </c:numCache>
            </c:numRef>
          </c:val>
          <c:smooth val="0"/>
        </c:ser>
        <c:ser>
          <c:idx val="3"/>
          <c:order val="5"/>
          <c:tx>
            <c:strRef>
              <c:f>Biomethane!$F$18</c:f>
              <c:strCache>
                <c:ptCount val="1"/>
                <c:pt idx="0">
                  <c:v>Biogas -distribution capacity</c:v>
                </c:pt>
              </c:strCache>
            </c:strRef>
          </c:tx>
          <c:spPr>
            <a:ln w="34925">
              <a:solidFill>
                <a:schemeClr val="accent2">
                  <a:lumMod val="50000"/>
                </a:schemeClr>
              </a:solidFill>
              <a:prstDash val="dash"/>
            </a:ln>
          </c:spPr>
          <c:marker>
            <c:symbol val="none"/>
          </c:marker>
          <c:val>
            <c:numRef>
              <c:f>Biomethane!$G$18:$P$18</c:f>
              <c:numCache>
                <c:formatCode>_(* #,##0.00_);_(* \(#,##0.00\);_(* "-"??_);_(@_)</c:formatCode>
                <c:ptCount val="10"/>
                <c:pt idx="0">
                  <c:v>3.1878888838121298</c:v>
                </c:pt>
                <c:pt idx="1">
                  <c:v>7.610370678391952</c:v>
                </c:pt>
                <c:pt idx="2">
                  <c:v>11.187545587146813</c:v>
                </c:pt>
                <c:pt idx="3">
                  <c:v>15.482770469169001</c:v>
                </c:pt>
                <c:pt idx="4">
                  <c:v>19.30681425561264</c:v>
                </c:pt>
                <c:pt idx="5">
                  <c:v>23.400957136701848</c:v>
                </c:pt>
                <c:pt idx="6">
                  <c:v>28.609906900608092</c:v>
                </c:pt>
                <c:pt idx="7">
                  <c:v>33.157235596084668</c:v>
                </c:pt>
                <c:pt idx="8">
                  <c:v>39.608779430546662</c:v>
                </c:pt>
                <c:pt idx="9">
                  <c:v>45.894306413070055</c:v>
                </c:pt>
              </c:numCache>
            </c:numRef>
          </c:val>
          <c:smooth val="0"/>
        </c:ser>
        <c:dLbls>
          <c:showLegendKey val="0"/>
          <c:showVal val="0"/>
          <c:showCatName val="0"/>
          <c:showSerName val="0"/>
          <c:showPercent val="0"/>
          <c:showBubbleSize val="0"/>
        </c:dLbls>
        <c:marker val="1"/>
        <c:smooth val="0"/>
        <c:axId val="43759104"/>
        <c:axId val="43761024"/>
      </c:lineChart>
      <c:catAx>
        <c:axId val="43759104"/>
        <c:scaling>
          <c:orientation val="minMax"/>
        </c:scaling>
        <c:delete val="0"/>
        <c:axPos val="b"/>
        <c:title>
          <c:tx>
            <c:rich>
              <a:bodyPr/>
              <a:lstStyle/>
              <a:p>
                <a:pPr>
                  <a:defRPr sz="1400"/>
                </a:pPr>
                <a:r>
                  <a:rPr lang="fr-BE" sz="1400"/>
                  <a:t>GWh/d</a:t>
                </a:r>
              </a:p>
            </c:rich>
          </c:tx>
          <c:layout>
            <c:manualLayout>
              <c:xMode val="edge"/>
              <c:yMode val="edge"/>
              <c:x val="1.7035870516185478E-2"/>
              <c:y val="1.7185403907844857E-2"/>
            </c:manualLayout>
          </c:layout>
          <c:overlay val="0"/>
        </c:title>
        <c:numFmt formatCode="General" sourceLinked="1"/>
        <c:majorTickMark val="out"/>
        <c:minorTickMark val="none"/>
        <c:tickLblPos val="nextTo"/>
        <c:txPr>
          <a:bodyPr rot="-2640000"/>
          <a:lstStyle/>
          <a:p>
            <a:pPr>
              <a:defRPr sz="1400"/>
            </a:pPr>
            <a:endParaRPr lang="fr-FR"/>
          </a:p>
        </c:txPr>
        <c:crossAx val="43761024"/>
        <c:crosses val="autoZero"/>
        <c:auto val="1"/>
        <c:lblAlgn val="ctr"/>
        <c:lblOffset val="100"/>
        <c:noMultiLvlLbl val="0"/>
      </c:catAx>
      <c:valAx>
        <c:axId val="43761024"/>
        <c:scaling>
          <c:orientation val="minMax"/>
          <c:max val="600"/>
        </c:scaling>
        <c:delete val="0"/>
        <c:axPos val="l"/>
        <c:majorGridlines/>
        <c:numFmt formatCode="#,##0" sourceLinked="1"/>
        <c:majorTickMark val="out"/>
        <c:minorTickMark val="none"/>
        <c:tickLblPos val="nextTo"/>
        <c:txPr>
          <a:bodyPr/>
          <a:lstStyle/>
          <a:p>
            <a:pPr>
              <a:defRPr sz="1400"/>
            </a:pPr>
            <a:endParaRPr lang="fr-FR"/>
          </a:p>
        </c:txPr>
        <c:crossAx val="43759104"/>
        <c:crosses val="autoZero"/>
        <c:crossBetween val="midCat"/>
      </c:valAx>
    </c:plotArea>
    <c:legend>
      <c:legendPos val="b"/>
      <c:layout>
        <c:manualLayout>
          <c:xMode val="edge"/>
          <c:yMode val="edge"/>
          <c:x val="2.4273325992562295E-2"/>
          <c:y val="0.89749951576908504"/>
          <c:w val="0.97256144433133196"/>
          <c:h val="8.9666259631984505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a:t>
            </a:r>
            <a:r>
              <a:rPr lang="fr-BE" baseline="0"/>
              <a:t> Biomethane</a:t>
            </a:r>
            <a:endParaRPr lang="fr-BE"/>
          </a:p>
        </c:rich>
      </c:tx>
      <c:layout/>
      <c:overlay val="0"/>
    </c:title>
    <c:autoTitleDeleted val="0"/>
    <c:plotArea>
      <c:layout>
        <c:manualLayout>
          <c:layoutTarget val="inner"/>
          <c:xMode val="edge"/>
          <c:yMode val="edge"/>
          <c:x val="5.2298672428479409E-2"/>
          <c:y val="0.10361716282790855"/>
          <c:w val="0.91714582510959219"/>
          <c:h val="0.70898631521327216"/>
        </c:manualLayout>
      </c:layout>
      <c:areaChart>
        <c:grouping val="standard"/>
        <c:varyColors val="0"/>
        <c:ser>
          <c:idx val="2"/>
          <c:order val="0"/>
          <c:tx>
            <c:strRef>
              <c:f>Biomethane!$F$12</c:f>
              <c:strCache>
                <c:ptCount val="1"/>
                <c:pt idx="0">
                  <c:v>Max</c:v>
                </c:pt>
              </c:strCache>
            </c:strRef>
          </c:tx>
          <c:spPr>
            <a:solidFill>
              <a:schemeClr val="accent2">
                <a:lumMod val="20000"/>
                <a:lumOff val="8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Biomethane!$G$12:$AB$12</c:f>
              <c:numCache>
                <c:formatCode>#,##0</c:formatCode>
                <c:ptCount val="22"/>
                <c:pt idx="0">
                  <c:v>0</c:v>
                </c:pt>
                <c:pt idx="1">
                  <c:v>1.088373512906841</c:v>
                </c:pt>
                <c:pt idx="2">
                  <c:v>2.1767470258136821</c:v>
                </c:pt>
                <c:pt idx="3">
                  <c:v>3.2651205387205229</c:v>
                </c:pt>
                <c:pt idx="4">
                  <c:v>4.3534940516273641</c:v>
                </c:pt>
                <c:pt idx="5">
                  <c:v>5.4418675645342054</c:v>
                </c:pt>
                <c:pt idx="6">
                  <c:v>6.5302410774410458</c:v>
                </c:pt>
                <c:pt idx="7">
                  <c:v>7.3217228282829439</c:v>
                </c:pt>
                <c:pt idx="8">
                  <c:v>8.1132045791245719</c:v>
                </c:pt>
                <c:pt idx="9">
                  <c:v>8.9046863299664683</c:v>
                </c:pt>
                <c:pt idx="10">
                  <c:v>9.6961680808080981</c:v>
                </c:pt>
                <c:pt idx="11">
                  <c:v>10.487649831649994</c:v>
                </c:pt>
                <c:pt idx="12">
                  <c:v>11.279131582491623</c:v>
                </c:pt>
                <c:pt idx="13">
                  <c:v>12.070613333333251</c:v>
                </c:pt>
                <c:pt idx="14">
                  <c:v>12.862095084175149</c:v>
                </c:pt>
                <c:pt idx="15">
                  <c:v>13.653576835016777</c:v>
                </c:pt>
                <c:pt idx="16">
                  <c:v>14.445058585858673</c:v>
                </c:pt>
                <c:pt idx="17">
                  <c:v>15.236540336700301</c:v>
                </c:pt>
                <c:pt idx="18">
                  <c:v>16.028022087542201</c:v>
                </c:pt>
                <c:pt idx="19">
                  <c:v>16.819503838383827</c:v>
                </c:pt>
                <c:pt idx="20">
                  <c:v>17.610985589225724</c:v>
                </c:pt>
                <c:pt idx="21">
                  <c:v>18.402467340067339</c:v>
                </c:pt>
              </c:numCache>
            </c:numRef>
          </c:val>
        </c:ser>
        <c:ser>
          <c:idx val="1"/>
          <c:order val="1"/>
          <c:tx>
            <c:strRef>
              <c:f>Biomethane!$F$13</c:f>
              <c:strCache>
                <c:ptCount val="1"/>
                <c:pt idx="0">
                  <c:v>Intermediate</c:v>
                </c:pt>
              </c:strCache>
            </c:strRef>
          </c:tx>
          <c:spPr>
            <a:solidFill>
              <a:schemeClr val="accent2">
                <a:lumMod val="40000"/>
                <a:lumOff val="6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Biomethane!$G$13:$AB$13</c:f>
              <c:numCache>
                <c:formatCode>#,##0</c:formatCode>
                <c:ptCount val="22"/>
                <c:pt idx="0">
                  <c:v>0</c:v>
                </c:pt>
                <c:pt idx="1">
                  <c:v>0.68023344556677556</c:v>
                </c:pt>
                <c:pt idx="2">
                  <c:v>1.3604668911335511</c:v>
                </c:pt>
                <c:pt idx="3">
                  <c:v>2.0407003367003269</c:v>
                </c:pt>
                <c:pt idx="4">
                  <c:v>2.7209337822671023</c:v>
                </c:pt>
                <c:pt idx="5">
                  <c:v>3.401167227833878</c:v>
                </c:pt>
                <c:pt idx="6">
                  <c:v>4.0814006734006538</c:v>
                </c:pt>
                <c:pt idx="7">
                  <c:v>4.5760767676768399</c:v>
                </c:pt>
                <c:pt idx="8">
                  <c:v>5.0707528619528572</c:v>
                </c:pt>
                <c:pt idx="9">
                  <c:v>5.5654289562290424</c:v>
                </c:pt>
                <c:pt idx="10">
                  <c:v>6.0601050505050607</c:v>
                </c:pt>
                <c:pt idx="11">
                  <c:v>6.5547811447812467</c:v>
                </c:pt>
                <c:pt idx="12">
                  <c:v>7.0494572390572641</c:v>
                </c:pt>
                <c:pt idx="13">
                  <c:v>7.5441333333332814</c:v>
                </c:pt>
                <c:pt idx="14">
                  <c:v>8.0388094276094684</c:v>
                </c:pt>
                <c:pt idx="15">
                  <c:v>8.5334855218854848</c:v>
                </c:pt>
                <c:pt idx="16">
                  <c:v>9.0281616161616718</c:v>
                </c:pt>
                <c:pt idx="17">
                  <c:v>9.5228377104376882</c:v>
                </c:pt>
                <c:pt idx="18">
                  <c:v>10.017513804713875</c:v>
                </c:pt>
                <c:pt idx="19">
                  <c:v>10.512189898989892</c:v>
                </c:pt>
                <c:pt idx="20">
                  <c:v>11.006865993266079</c:v>
                </c:pt>
                <c:pt idx="21">
                  <c:v>11.501542087542088</c:v>
                </c:pt>
              </c:numCache>
            </c:numRef>
          </c:val>
        </c:ser>
        <c:ser>
          <c:idx val="0"/>
          <c:order val="2"/>
          <c:tx>
            <c:strRef>
              <c:f>Biomethane!$F$14</c:f>
              <c:strCache>
                <c:ptCount val="1"/>
                <c:pt idx="0">
                  <c:v>Min</c:v>
                </c:pt>
              </c:strCache>
            </c:strRef>
          </c:tx>
          <c:spPr>
            <a:solidFill>
              <a:schemeClr val="accent2">
                <a:lumMod val="60000"/>
                <a:lumOff val="40000"/>
              </a:schemeClr>
            </a:solidFill>
            <a:ln w="25400">
              <a:noFill/>
            </a:ln>
          </c:spPr>
          <c:cat>
            <c:numRef>
              <c:f>Biomethane!$G$4:$AB$4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Biomethane!$G$14:$AB$14</c:f>
              <c:numCache>
                <c:formatCode>#,##0</c:formatCode>
                <c:ptCount val="22"/>
                <c:pt idx="0">
                  <c:v>0</c:v>
                </c:pt>
                <c:pt idx="1">
                  <c:v>0.27209337822671026</c:v>
                </c:pt>
                <c:pt idx="2">
                  <c:v>0.54418675645342052</c:v>
                </c:pt>
                <c:pt idx="3">
                  <c:v>0.81628013468013072</c:v>
                </c:pt>
                <c:pt idx="4">
                  <c:v>1.088373512906841</c:v>
                </c:pt>
                <c:pt idx="5">
                  <c:v>1.3604668911335513</c:v>
                </c:pt>
                <c:pt idx="6">
                  <c:v>1.6325602693602614</c:v>
                </c:pt>
                <c:pt idx="7">
                  <c:v>1.830430707070736</c:v>
                </c:pt>
                <c:pt idx="8">
                  <c:v>2.028301144781143</c:v>
                </c:pt>
                <c:pt idx="9">
                  <c:v>2.2261715824916171</c:v>
                </c:pt>
                <c:pt idx="10">
                  <c:v>2.4240420202020245</c:v>
                </c:pt>
                <c:pt idx="11">
                  <c:v>2.6219124579124986</c:v>
                </c:pt>
                <c:pt idx="12">
                  <c:v>2.8197828956229056</c:v>
                </c:pt>
                <c:pt idx="13">
                  <c:v>3.0176533333333126</c:v>
                </c:pt>
                <c:pt idx="14">
                  <c:v>3.2155237710437872</c:v>
                </c:pt>
                <c:pt idx="15">
                  <c:v>3.4133942087541942</c:v>
                </c:pt>
                <c:pt idx="16">
                  <c:v>3.6112646464646683</c:v>
                </c:pt>
                <c:pt idx="17">
                  <c:v>3.8091350841750753</c:v>
                </c:pt>
                <c:pt idx="18">
                  <c:v>4.0070055218855503</c:v>
                </c:pt>
                <c:pt idx="19">
                  <c:v>4.2048759595959568</c:v>
                </c:pt>
                <c:pt idx="20">
                  <c:v>4.4027463973064309</c:v>
                </c:pt>
                <c:pt idx="21">
                  <c:v>4.6006168350168348</c:v>
                </c:pt>
              </c:numCache>
            </c:numRef>
          </c:val>
        </c:ser>
        <c:dLbls>
          <c:showLegendKey val="0"/>
          <c:showVal val="0"/>
          <c:showCatName val="0"/>
          <c:showSerName val="0"/>
          <c:showPercent val="0"/>
          <c:showBubbleSize val="0"/>
        </c:dLbls>
        <c:axId val="44077440"/>
        <c:axId val="44079360"/>
      </c:areaChart>
      <c:lineChart>
        <c:grouping val="standard"/>
        <c:varyColors val="0"/>
        <c:ser>
          <c:idx val="5"/>
          <c:order val="3"/>
          <c:tx>
            <c:strRef>
              <c:f>Biomethane!$F$26</c:f>
              <c:strCache>
                <c:ptCount val="1"/>
                <c:pt idx="0">
                  <c:v>Biomethane -transmission/distribution capacity</c:v>
                </c:pt>
              </c:strCache>
            </c:strRef>
          </c:tx>
          <c:spPr>
            <a:ln w="34925">
              <a:solidFill>
                <a:srgbClr val="FF0000"/>
              </a:solidFill>
              <a:prstDash val="dash"/>
            </a:ln>
          </c:spPr>
          <c:marker>
            <c:symbol val="none"/>
          </c:marker>
          <c:val>
            <c:numRef>
              <c:f>Biomethane!$G$26:$P$26</c:f>
              <c:numCache>
                <c:formatCode>_(* #,##0.00_);_(* \(#,##0.00\);_(* "-"??_);_(@_)</c:formatCode>
                <c:ptCount val="10"/>
                <c:pt idx="0">
                  <c:v>0.13602503967450094</c:v>
                </c:pt>
                <c:pt idx="1">
                  <c:v>0.35051753125898832</c:v>
                </c:pt>
                <c:pt idx="2">
                  <c:v>1.1867030247044497</c:v>
                </c:pt>
                <c:pt idx="3">
                  <c:v>2.3108907542315102</c:v>
                </c:pt>
                <c:pt idx="4">
                  <c:v>3.1438574976521942</c:v>
                </c:pt>
                <c:pt idx="5">
                  <c:v>3.9859184866838406</c:v>
                </c:pt>
                <c:pt idx="6">
                  <c:v>4.8678212276852504</c:v>
                </c:pt>
                <c:pt idx="7">
                  <c:v>5.2082829198441862</c:v>
                </c:pt>
                <c:pt idx="8">
                  <c:v>5.8250269353027564</c:v>
                </c:pt>
                <c:pt idx="9">
                  <c:v>6.4361811577667609</c:v>
                </c:pt>
              </c:numCache>
            </c:numRef>
          </c:val>
          <c:smooth val="0"/>
        </c:ser>
        <c:ser>
          <c:idx val="4"/>
          <c:order val="4"/>
          <c:tx>
            <c:strRef>
              <c:f>Biomethane!$F$25</c:f>
              <c:strCache>
                <c:ptCount val="1"/>
                <c:pt idx="0">
                  <c:v>Biogas -transmission capacity</c:v>
                </c:pt>
              </c:strCache>
            </c:strRef>
          </c:tx>
          <c:spPr>
            <a:ln w="34925">
              <a:solidFill>
                <a:srgbClr val="FFC000"/>
              </a:solidFill>
              <a:prstDash val="dash"/>
            </a:ln>
          </c:spPr>
          <c:marker>
            <c:symbol val="none"/>
          </c:marker>
          <c:val>
            <c:numRef>
              <c:f>Biomethane!$G$25:$P$25</c:f>
              <c:numCache>
                <c:formatCode>_(* #,##0.00_);_(* \(#,##0.00\);_(* "-"??_);_(@_)</c:formatCode>
                <c:ptCount val="10"/>
                <c:pt idx="0">
                  <c:v>2.8688713620220473E-2</c:v>
                </c:pt>
                <c:pt idx="1">
                  <c:v>9.4276094276094277E-2</c:v>
                </c:pt>
                <c:pt idx="2">
                  <c:v>0.81001798810017989</c:v>
                </c:pt>
                <c:pt idx="3">
                  <c:v>1.789585351229187</c:v>
                </c:pt>
                <c:pt idx="4">
                  <c:v>2.4937964116046305</c:v>
                </c:pt>
                <c:pt idx="5">
                  <c:v>3.1980074719800746</c:v>
                </c:pt>
                <c:pt idx="6">
                  <c:v>3.9045246990452473</c:v>
                </c:pt>
                <c:pt idx="7">
                  <c:v>4.0918776809187767</c:v>
                </c:pt>
                <c:pt idx="8">
                  <c:v>4.4913979982473133</c:v>
                </c:pt>
                <c:pt idx="9">
                  <c:v>4.89091831557585</c:v>
                </c:pt>
              </c:numCache>
            </c:numRef>
          </c:val>
          <c:smooth val="0"/>
        </c:ser>
        <c:ser>
          <c:idx val="3"/>
          <c:order val="5"/>
          <c:tx>
            <c:strRef>
              <c:f>Biomethane!$F$24</c:f>
              <c:strCache>
                <c:ptCount val="1"/>
                <c:pt idx="0">
                  <c:v>Biogas -distribution capacity</c:v>
                </c:pt>
              </c:strCache>
            </c:strRef>
          </c:tx>
          <c:spPr>
            <a:ln w="34925">
              <a:solidFill>
                <a:schemeClr val="accent2">
                  <a:lumMod val="50000"/>
                </a:schemeClr>
              </a:solidFill>
              <a:prstDash val="dash"/>
            </a:ln>
          </c:spPr>
          <c:marker>
            <c:symbol val="none"/>
          </c:marker>
          <c:val>
            <c:numRef>
              <c:f>Biomethane!$G$24:$P$24</c:f>
              <c:numCache>
                <c:formatCode>_(* #,##0.00_);_(* \(#,##0.00\);_(* "-"??_);_(@_)</c:formatCode>
                <c:ptCount val="10"/>
                <c:pt idx="0">
                  <c:v>0.10733632605428046</c:v>
                </c:pt>
                <c:pt idx="1">
                  <c:v>0.25624143698289403</c:v>
                </c:pt>
                <c:pt idx="2">
                  <c:v>0.37668503660426983</c:v>
                </c:pt>
                <c:pt idx="3">
                  <c:v>0.52130540300232331</c:v>
                </c:pt>
                <c:pt idx="4">
                  <c:v>0.65006108604756363</c:v>
                </c:pt>
                <c:pt idx="5">
                  <c:v>0.7879110147037659</c:v>
                </c:pt>
                <c:pt idx="6">
                  <c:v>0.96329652864000315</c:v>
                </c:pt>
                <c:pt idx="7">
                  <c:v>1.1164052389254098</c:v>
                </c:pt>
                <c:pt idx="8">
                  <c:v>1.3336289370554433</c:v>
                </c:pt>
                <c:pt idx="9">
                  <c:v>1.5452628421909109</c:v>
                </c:pt>
              </c:numCache>
            </c:numRef>
          </c:val>
          <c:smooth val="0"/>
        </c:ser>
        <c:dLbls>
          <c:showLegendKey val="0"/>
          <c:showVal val="0"/>
          <c:showCatName val="0"/>
          <c:showSerName val="0"/>
          <c:showPercent val="0"/>
          <c:showBubbleSize val="0"/>
        </c:dLbls>
        <c:marker val="1"/>
        <c:smooth val="0"/>
        <c:axId val="44077440"/>
        <c:axId val="44079360"/>
      </c:lineChart>
      <c:catAx>
        <c:axId val="44077440"/>
        <c:scaling>
          <c:orientation val="minMax"/>
        </c:scaling>
        <c:delete val="0"/>
        <c:axPos val="b"/>
        <c:title>
          <c:tx>
            <c:rich>
              <a:bodyPr/>
              <a:lstStyle/>
              <a:p>
                <a:pPr>
                  <a:defRPr sz="1400"/>
                </a:pPr>
                <a:r>
                  <a:rPr lang="fr-BE" sz="1400"/>
                  <a:t>BCM/a</a:t>
                </a:r>
              </a:p>
            </c:rich>
          </c:tx>
          <c:layout>
            <c:manualLayout>
              <c:xMode val="edge"/>
              <c:yMode val="edge"/>
              <c:x val="1.7035870516185478E-2"/>
              <c:y val="1.7185403907844857E-2"/>
            </c:manualLayout>
          </c:layout>
          <c:overlay val="0"/>
        </c:title>
        <c:numFmt formatCode="General" sourceLinked="1"/>
        <c:majorTickMark val="out"/>
        <c:minorTickMark val="none"/>
        <c:tickLblPos val="nextTo"/>
        <c:txPr>
          <a:bodyPr rot="-2280000"/>
          <a:lstStyle/>
          <a:p>
            <a:pPr>
              <a:defRPr sz="1400"/>
            </a:pPr>
            <a:endParaRPr lang="fr-FR"/>
          </a:p>
        </c:txPr>
        <c:crossAx val="44079360"/>
        <c:crosses val="autoZero"/>
        <c:auto val="1"/>
        <c:lblAlgn val="ctr"/>
        <c:lblOffset val="100"/>
        <c:noMultiLvlLbl val="0"/>
      </c:catAx>
      <c:valAx>
        <c:axId val="44079360"/>
        <c:scaling>
          <c:orientation val="minMax"/>
          <c:max val="20"/>
        </c:scaling>
        <c:delete val="0"/>
        <c:axPos val="l"/>
        <c:majorGridlines/>
        <c:numFmt formatCode="#,##0" sourceLinked="1"/>
        <c:majorTickMark val="out"/>
        <c:minorTickMark val="none"/>
        <c:tickLblPos val="nextTo"/>
        <c:txPr>
          <a:bodyPr/>
          <a:lstStyle/>
          <a:p>
            <a:pPr>
              <a:defRPr sz="1400"/>
            </a:pPr>
            <a:endParaRPr lang="fr-FR"/>
          </a:p>
        </c:txPr>
        <c:crossAx val="44077440"/>
        <c:crosses val="autoZero"/>
        <c:crossBetween val="midCat"/>
      </c:valAx>
    </c:plotArea>
    <c:legend>
      <c:legendPos val="b"/>
      <c:layout>
        <c:manualLayout>
          <c:xMode val="edge"/>
          <c:yMode val="edge"/>
          <c:x val="1.0543286310847012E-3"/>
          <c:y val="0.88038721630384442"/>
          <c:w val="0.99578044169280955"/>
          <c:h val="0.11961278369615563"/>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Azerbaijan</a:t>
            </a:r>
          </a:p>
        </c:rich>
      </c:tx>
      <c:layout/>
      <c:overlay val="0"/>
    </c:title>
    <c:autoTitleDeleted val="0"/>
    <c:plotArea>
      <c:layout>
        <c:manualLayout>
          <c:layoutTarget val="inner"/>
          <c:xMode val="edge"/>
          <c:yMode val="edge"/>
          <c:x val="5.6742022949610636E-2"/>
          <c:y val="9.4946758008961393E-2"/>
          <c:w val="0.91759024750005425"/>
          <c:h val="0.73865686857910451"/>
        </c:manualLayout>
      </c:layout>
      <c:areaChart>
        <c:grouping val="standard"/>
        <c:varyColors val="0"/>
        <c:ser>
          <c:idx val="0"/>
          <c:order val="0"/>
          <c:tx>
            <c:strRef>
              <c:f>Azerbaijan!$F$12</c:f>
              <c:strCache>
                <c:ptCount val="1"/>
                <c:pt idx="0">
                  <c:v>Max</c:v>
                </c:pt>
              </c:strCache>
            </c:strRef>
          </c:tx>
          <c:spPr>
            <a:solidFill>
              <a:srgbClr val="F4BD9E"/>
            </a:solidFill>
          </c:spPr>
          <c:cat>
            <c:numRef>
              <c:f>Azerbaijan!$G$10:$AB$10</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Azerbaijan!$G$12:$AB$12</c:f>
              <c:numCache>
                <c:formatCode>0</c:formatCode>
                <c:ptCount val="22"/>
                <c:pt idx="0">
                  <c:v>0</c:v>
                </c:pt>
                <c:pt idx="1">
                  <c:v>0</c:v>
                </c:pt>
                <c:pt idx="2">
                  <c:v>0</c:v>
                </c:pt>
                <c:pt idx="3">
                  <c:v>0</c:v>
                </c:pt>
                <c:pt idx="4">
                  <c:v>0</c:v>
                </c:pt>
                <c:pt idx="5">
                  <c:v>1</c:v>
                </c:pt>
                <c:pt idx="6">
                  <c:v>4</c:v>
                </c:pt>
                <c:pt idx="7">
                  <c:v>7</c:v>
                </c:pt>
                <c:pt idx="8">
                  <c:v>10</c:v>
                </c:pt>
                <c:pt idx="9">
                  <c:v>10</c:v>
                </c:pt>
                <c:pt idx="10">
                  <c:v>10</c:v>
                </c:pt>
                <c:pt idx="11">
                  <c:v>10.6</c:v>
                </c:pt>
                <c:pt idx="12">
                  <c:v>12.4</c:v>
                </c:pt>
                <c:pt idx="13">
                  <c:v>14.2</c:v>
                </c:pt>
                <c:pt idx="14">
                  <c:v>16</c:v>
                </c:pt>
                <c:pt idx="15">
                  <c:v>16</c:v>
                </c:pt>
                <c:pt idx="16">
                  <c:v>16</c:v>
                </c:pt>
                <c:pt idx="17">
                  <c:v>16</c:v>
                </c:pt>
                <c:pt idx="18">
                  <c:v>16</c:v>
                </c:pt>
                <c:pt idx="19">
                  <c:v>16</c:v>
                </c:pt>
                <c:pt idx="20">
                  <c:v>16</c:v>
                </c:pt>
                <c:pt idx="21">
                  <c:v>16</c:v>
                </c:pt>
              </c:numCache>
            </c:numRef>
          </c:val>
        </c:ser>
        <c:ser>
          <c:idx val="1"/>
          <c:order val="1"/>
          <c:tx>
            <c:strRef>
              <c:f>Azerbaijan!$F$13</c:f>
              <c:strCache>
                <c:ptCount val="1"/>
                <c:pt idx="0">
                  <c:v>Intermediate</c:v>
                </c:pt>
              </c:strCache>
            </c:strRef>
          </c:tx>
          <c:spPr>
            <a:solidFill>
              <a:srgbClr val="FF8237"/>
            </a:solidFill>
            <a:ln w="25400">
              <a:noFill/>
            </a:ln>
          </c:spPr>
          <c:cat>
            <c:numRef>
              <c:f>Azerbaijan!$G$10:$AB$10</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Azerbaijan!$G$13:$AB$13</c:f>
              <c:numCache>
                <c:formatCode>0</c:formatCode>
                <c:ptCount val="22"/>
                <c:pt idx="0">
                  <c:v>0</c:v>
                </c:pt>
                <c:pt idx="1">
                  <c:v>0</c:v>
                </c:pt>
                <c:pt idx="2">
                  <c:v>0</c:v>
                </c:pt>
                <c:pt idx="3">
                  <c:v>0</c:v>
                </c:pt>
                <c:pt idx="4">
                  <c:v>0</c:v>
                </c:pt>
                <c:pt idx="5">
                  <c:v>1</c:v>
                </c:pt>
                <c:pt idx="6">
                  <c:v>4</c:v>
                </c:pt>
                <c:pt idx="7">
                  <c:v>7</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numCache>
            </c:numRef>
          </c:val>
        </c:ser>
        <c:ser>
          <c:idx val="2"/>
          <c:order val="2"/>
          <c:tx>
            <c:strRef>
              <c:f>Azerbaijan!$F$14</c:f>
              <c:strCache>
                <c:ptCount val="1"/>
                <c:pt idx="0">
                  <c:v>Min</c:v>
                </c:pt>
              </c:strCache>
            </c:strRef>
          </c:tx>
          <c:spPr>
            <a:solidFill>
              <a:srgbClr val="EB7A3B"/>
            </a:solidFill>
            <a:ln w="25400">
              <a:noFill/>
            </a:ln>
          </c:spPr>
          <c:cat>
            <c:numRef>
              <c:f>Azerbaijan!$G$10:$AB$10</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Azerbaijan!$G$14:$AB$14</c:f>
              <c:numCache>
                <c:formatCode>0</c:formatCode>
                <c:ptCount val="22"/>
                <c:pt idx="0">
                  <c:v>0</c:v>
                </c:pt>
                <c:pt idx="1">
                  <c:v>0</c:v>
                </c:pt>
                <c:pt idx="2">
                  <c:v>0</c:v>
                </c:pt>
                <c:pt idx="3">
                  <c:v>0</c:v>
                </c:pt>
                <c:pt idx="4">
                  <c:v>0</c:v>
                </c:pt>
                <c:pt idx="5">
                  <c:v>0.8</c:v>
                </c:pt>
                <c:pt idx="6">
                  <c:v>3.2</c:v>
                </c:pt>
                <c:pt idx="7">
                  <c:v>5.6000000000000005</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numCache>
            </c:numRef>
          </c:val>
        </c:ser>
        <c:dLbls>
          <c:showLegendKey val="0"/>
          <c:showVal val="0"/>
          <c:showCatName val="0"/>
          <c:showSerName val="0"/>
          <c:showPercent val="0"/>
          <c:showBubbleSize val="0"/>
        </c:dLbls>
        <c:axId val="42636416"/>
        <c:axId val="42637952"/>
      </c:areaChart>
      <c:lineChart>
        <c:grouping val="standard"/>
        <c:varyColors val="0"/>
        <c:ser>
          <c:idx val="3"/>
          <c:order val="3"/>
          <c:tx>
            <c:strRef>
              <c:f>Azerbaijan!$F$24</c:f>
              <c:strCache>
                <c:ptCount val="1"/>
                <c:pt idx="0">
                  <c:v>Max TYNDP 2013</c:v>
                </c:pt>
              </c:strCache>
            </c:strRef>
          </c:tx>
          <c:spPr>
            <a:ln w="34925">
              <a:solidFill>
                <a:srgbClr val="FF0000"/>
              </a:solidFill>
              <a:prstDash val="dash"/>
            </a:ln>
          </c:spPr>
          <c:marker>
            <c:symbol val="none"/>
          </c:marker>
          <c:cat>
            <c:numRef>
              <c:f>Azerbaijan!#REF!</c:f>
            </c:numRef>
          </c:cat>
          <c:val>
            <c:numRef>
              <c:f>Azerbaijan!$G$24:$O$24</c:f>
              <c:numCache>
                <c:formatCode>0</c:formatCode>
                <c:ptCount val="9"/>
                <c:pt idx="0">
                  <c:v>0</c:v>
                </c:pt>
                <c:pt idx="1">
                  <c:v>0</c:v>
                </c:pt>
                <c:pt idx="2">
                  <c:v>0</c:v>
                </c:pt>
                <c:pt idx="3">
                  <c:v>0</c:v>
                </c:pt>
                <c:pt idx="4">
                  <c:v>7</c:v>
                </c:pt>
                <c:pt idx="5">
                  <c:v>13</c:v>
                </c:pt>
                <c:pt idx="6">
                  <c:v>16</c:v>
                </c:pt>
                <c:pt idx="7">
                  <c:v>16</c:v>
                </c:pt>
                <c:pt idx="8">
                  <c:v>16</c:v>
                </c:pt>
              </c:numCache>
            </c:numRef>
          </c:val>
          <c:smooth val="0"/>
        </c:ser>
        <c:ser>
          <c:idx val="4"/>
          <c:order val="4"/>
          <c:tx>
            <c:strRef>
              <c:f>Azerbaijan!$F$25</c:f>
              <c:strCache>
                <c:ptCount val="1"/>
                <c:pt idx="0">
                  <c:v>Intermediate TYNDP 2013</c:v>
                </c:pt>
              </c:strCache>
            </c:strRef>
          </c:tx>
          <c:spPr>
            <a:ln w="34925">
              <a:solidFill>
                <a:schemeClr val="bg1">
                  <a:lumMod val="50000"/>
                </a:schemeClr>
              </a:solidFill>
              <a:prstDash val="dash"/>
            </a:ln>
          </c:spPr>
          <c:marker>
            <c:symbol val="none"/>
          </c:marker>
          <c:cat>
            <c:numRef>
              <c:f>Azerbaijan!#REF!</c:f>
            </c:numRef>
          </c:cat>
          <c:val>
            <c:numRef>
              <c:f>Azerbaijan!$G$25:$O$25</c:f>
              <c:numCache>
                <c:formatCode>0</c:formatCode>
                <c:ptCount val="9"/>
                <c:pt idx="0">
                  <c:v>0</c:v>
                </c:pt>
                <c:pt idx="1">
                  <c:v>0</c:v>
                </c:pt>
                <c:pt idx="2">
                  <c:v>0</c:v>
                </c:pt>
                <c:pt idx="3">
                  <c:v>0</c:v>
                </c:pt>
                <c:pt idx="4">
                  <c:v>4.0067340067340069</c:v>
                </c:pt>
                <c:pt idx="5">
                  <c:v>7.9797979797979801</c:v>
                </c:pt>
                <c:pt idx="6">
                  <c:v>10</c:v>
                </c:pt>
                <c:pt idx="7">
                  <c:v>10</c:v>
                </c:pt>
                <c:pt idx="8">
                  <c:v>10</c:v>
                </c:pt>
              </c:numCache>
            </c:numRef>
          </c:val>
          <c:smooth val="0"/>
        </c:ser>
        <c:ser>
          <c:idx val="5"/>
          <c:order val="5"/>
          <c:tx>
            <c:strRef>
              <c:f>Azerbaijan!$F$20</c:f>
              <c:strCache>
                <c:ptCount val="1"/>
                <c:pt idx="0">
                  <c:v>Min TYNDP 2013</c:v>
                </c:pt>
              </c:strCache>
            </c:strRef>
          </c:tx>
          <c:spPr>
            <a:ln w="34925">
              <a:solidFill>
                <a:schemeClr val="accent2">
                  <a:lumMod val="50000"/>
                </a:schemeClr>
              </a:solidFill>
              <a:prstDash val="dash"/>
            </a:ln>
          </c:spPr>
          <c:marker>
            <c:symbol val="none"/>
          </c:marker>
          <c:cat>
            <c:numRef>
              <c:f>Azerbaijan!#REF!</c:f>
            </c:numRef>
          </c:cat>
          <c:val>
            <c:numRef>
              <c:f>Azerbaijan!$G$20:$O$20</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2636416"/>
        <c:axId val="42637952"/>
      </c:lineChart>
      <c:catAx>
        <c:axId val="42636416"/>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2637952"/>
        <c:crosses val="autoZero"/>
        <c:auto val="1"/>
        <c:lblAlgn val="ctr"/>
        <c:lblOffset val="100"/>
        <c:noMultiLvlLbl val="0"/>
      </c:catAx>
      <c:valAx>
        <c:axId val="42637952"/>
        <c:scaling>
          <c:orientation val="minMax"/>
        </c:scaling>
        <c:delete val="0"/>
        <c:axPos val="l"/>
        <c:majorGridlines/>
        <c:title>
          <c:tx>
            <c:rich>
              <a:bodyPr rot="0" vert="horz"/>
              <a:lstStyle/>
              <a:p>
                <a:pPr>
                  <a:defRPr/>
                </a:pPr>
                <a:r>
                  <a:rPr lang="fr-BE" sz="1400"/>
                  <a:t>BCM/a</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2636416"/>
        <c:crosses val="autoZero"/>
        <c:crossBetween val="midCat"/>
      </c:valAx>
    </c:plotArea>
    <c:legend>
      <c:legendPos val="b"/>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Libya</a:t>
            </a:r>
          </a:p>
        </c:rich>
      </c:tx>
      <c:layout/>
      <c:overlay val="0"/>
    </c:title>
    <c:autoTitleDeleted val="0"/>
    <c:plotArea>
      <c:layout>
        <c:manualLayout>
          <c:layoutTarget val="inner"/>
          <c:xMode val="edge"/>
          <c:yMode val="edge"/>
          <c:x val="5.6742022949610636E-2"/>
          <c:y val="9.4946758008961393E-2"/>
          <c:w val="0.91759024750005425"/>
          <c:h val="0.70813084230886647"/>
        </c:manualLayout>
      </c:layout>
      <c:areaChart>
        <c:grouping val="standard"/>
        <c:varyColors val="0"/>
        <c:ser>
          <c:idx val="0"/>
          <c:order val="0"/>
          <c:tx>
            <c:strRef>
              <c:f>Libya!$F$6</c:f>
              <c:strCache>
                <c:ptCount val="1"/>
                <c:pt idx="0">
                  <c:v>Max</c:v>
                </c:pt>
              </c:strCache>
            </c:strRef>
          </c:tx>
          <c:spPr>
            <a:solidFill>
              <a:srgbClr val="C3DA63"/>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Libya!$G$6:$AB$6</c:f>
              <c:numCache>
                <c:formatCode>0</c:formatCode>
                <c:ptCount val="22"/>
                <c:pt idx="0">
                  <c:v>336</c:v>
                </c:pt>
                <c:pt idx="1">
                  <c:v>336</c:v>
                </c:pt>
                <c:pt idx="2">
                  <c:v>336</c:v>
                </c:pt>
                <c:pt idx="3">
                  <c:v>336</c:v>
                </c:pt>
                <c:pt idx="4">
                  <c:v>336</c:v>
                </c:pt>
                <c:pt idx="5">
                  <c:v>336</c:v>
                </c:pt>
                <c:pt idx="6">
                  <c:v>336</c:v>
                </c:pt>
                <c:pt idx="7">
                  <c:v>336</c:v>
                </c:pt>
                <c:pt idx="8">
                  <c:v>336</c:v>
                </c:pt>
                <c:pt idx="9">
                  <c:v>336</c:v>
                </c:pt>
                <c:pt idx="10">
                  <c:v>336</c:v>
                </c:pt>
                <c:pt idx="11">
                  <c:v>336</c:v>
                </c:pt>
                <c:pt idx="12">
                  <c:v>336</c:v>
                </c:pt>
                <c:pt idx="13">
                  <c:v>336</c:v>
                </c:pt>
                <c:pt idx="14">
                  <c:v>336</c:v>
                </c:pt>
                <c:pt idx="15">
                  <c:v>336</c:v>
                </c:pt>
                <c:pt idx="16">
                  <c:v>336</c:v>
                </c:pt>
                <c:pt idx="17">
                  <c:v>336</c:v>
                </c:pt>
                <c:pt idx="18">
                  <c:v>336</c:v>
                </c:pt>
                <c:pt idx="19">
                  <c:v>336</c:v>
                </c:pt>
                <c:pt idx="20">
                  <c:v>336</c:v>
                </c:pt>
                <c:pt idx="21">
                  <c:v>336</c:v>
                </c:pt>
              </c:numCache>
            </c:numRef>
          </c:val>
        </c:ser>
        <c:ser>
          <c:idx val="1"/>
          <c:order val="1"/>
          <c:tx>
            <c:strRef>
              <c:f>Libya!$F$7</c:f>
              <c:strCache>
                <c:ptCount val="1"/>
                <c:pt idx="0">
                  <c:v>Intermediate</c:v>
                </c:pt>
              </c:strCache>
            </c:strRef>
          </c:tx>
          <c:spPr>
            <a:solidFill>
              <a:srgbClr val="A09824"/>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Libya!$G$7:$AB$7</c:f>
              <c:numCache>
                <c:formatCode>0</c:formatCode>
                <c:ptCount val="22"/>
                <c:pt idx="0">
                  <c:v>248.04452666318474</c:v>
                </c:pt>
                <c:pt idx="1">
                  <c:v>249.14886110347499</c:v>
                </c:pt>
                <c:pt idx="2">
                  <c:v>250.25319554376526</c:v>
                </c:pt>
                <c:pt idx="3">
                  <c:v>251.3575299840555</c:v>
                </c:pt>
                <c:pt idx="4">
                  <c:v>252.46186442434575</c:v>
                </c:pt>
                <c:pt idx="5">
                  <c:v>253.56619886463628</c:v>
                </c:pt>
                <c:pt idx="6">
                  <c:v>254.67053330492655</c:v>
                </c:pt>
                <c:pt idx="7">
                  <c:v>255.77486774521677</c:v>
                </c:pt>
                <c:pt idx="8">
                  <c:v>256.87920218550704</c:v>
                </c:pt>
                <c:pt idx="9">
                  <c:v>257.98353662579729</c:v>
                </c:pt>
                <c:pt idx="10">
                  <c:v>259.08787106608781</c:v>
                </c:pt>
                <c:pt idx="11">
                  <c:v>260.19220550637806</c:v>
                </c:pt>
                <c:pt idx="12">
                  <c:v>261.2965399466683</c:v>
                </c:pt>
                <c:pt idx="13">
                  <c:v>262.40087438695855</c:v>
                </c:pt>
                <c:pt idx="14">
                  <c:v>263.50520882724879</c:v>
                </c:pt>
                <c:pt idx="15">
                  <c:v>264.60954326753932</c:v>
                </c:pt>
                <c:pt idx="16">
                  <c:v>265.71387770782957</c:v>
                </c:pt>
                <c:pt idx="17">
                  <c:v>266.81821214811987</c:v>
                </c:pt>
                <c:pt idx="18">
                  <c:v>267.92254658841006</c:v>
                </c:pt>
                <c:pt idx="19">
                  <c:v>269.02688102870036</c:v>
                </c:pt>
                <c:pt idx="20">
                  <c:v>270.1312154689906</c:v>
                </c:pt>
                <c:pt idx="21">
                  <c:v>271.23554990928108</c:v>
                </c:pt>
              </c:numCache>
            </c:numRef>
          </c:val>
        </c:ser>
        <c:ser>
          <c:idx val="2"/>
          <c:order val="2"/>
          <c:tx>
            <c:strRef>
              <c:f>Libya!$F$8</c:f>
              <c:strCache>
                <c:ptCount val="1"/>
                <c:pt idx="0">
                  <c:v>Min</c:v>
                </c:pt>
              </c:strCache>
            </c:strRef>
          </c:tx>
          <c:spPr>
            <a:solidFill>
              <a:srgbClr val="829824"/>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Libya!$G$8:$AB$8</c:f>
              <c:numCache>
                <c:formatCode>0</c:formatCode>
                <c:ptCount val="22"/>
                <c:pt idx="0">
                  <c:v>160.08905332636951</c:v>
                </c:pt>
                <c:pt idx="1">
                  <c:v>162.29772220695</c:v>
                </c:pt>
                <c:pt idx="2">
                  <c:v>164.50639108753052</c:v>
                </c:pt>
                <c:pt idx="3">
                  <c:v>166.71505996811101</c:v>
                </c:pt>
                <c:pt idx="4">
                  <c:v>168.9237288486915</c:v>
                </c:pt>
                <c:pt idx="5">
                  <c:v>171.13239772927255</c:v>
                </c:pt>
                <c:pt idx="6">
                  <c:v>173.34106660985307</c:v>
                </c:pt>
                <c:pt idx="7">
                  <c:v>175.54973549043353</c:v>
                </c:pt>
                <c:pt idx="8">
                  <c:v>177.75840437101405</c:v>
                </c:pt>
                <c:pt idx="9">
                  <c:v>179.96707325159457</c:v>
                </c:pt>
                <c:pt idx="10">
                  <c:v>182.1757421321756</c:v>
                </c:pt>
                <c:pt idx="11">
                  <c:v>184.38441101275612</c:v>
                </c:pt>
                <c:pt idx="12">
                  <c:v>186.59307989333664</c:v>
                </c:pt>
                <c:pt idx="13">
                  <c:v>188.8017487739171</c:v>
                </c:pt>
                <c:pt idx="14">
                  <c:v>191.01041765449762</c:v>
                </c:pt>
                <c:pt idx="15">
                  <c:v>193.21908653507865</c:v>
                </c:pt>
                <c:pt idx="16">
                  <c:v>195.42775541565916</c:v>
                </c:pt>
                <c:pt idx="17">
                  <c:v>197.63642429623968</c:v>
                </c:pt>
                <c:pt idx="18">
                  <c:v>199.84509317682014</c:v>
                </c:pt>
                <c:pt idx="19">
                  <c:v>202.05376205740066</c:v>
                </c:pt>
                <c:pt idx="20">
                  <c:v>204.26243093798118</c:v>
                </c:pt>
                <c:pt idx="21">
                  <c:v>206.47109981856221</c:v>
                </c:pt>
              </c:numCache>
            </c:numRef>
          </c:val>
        </c:ser>
        <c:dLbls>
          <c:showLegendKey val="0"/>
          <c:showVal val="0"/>
          <c:showCatName val="0"/>
          <c:showSerName val="0"/>
          <c:showPercent val="0"/>
          <c:showBubbleSize val="0"/>
        </c:dLbls>
        <c:axId val="42295296"/>
        <c:axId val="42296832"/>
      </c:areaChart>
      <c:lineChart>
        <c:grouping val="standard"/>
        <c:varyColors val="0"/>
        <c:ser>
          <c:idx val="3"/>
          <c:order val="3"/>
          <c:tx>
            <c:strRef>
              <c:f>Libya!$F$30</c:f>
              <c:strCache>
                <c:ptCount val="1"/>
                <c:pt idx="0">
                  <c:v>Transmission capacity FID</c:v>
                </c:pt>
              </c:strCache>
            </c:strRef>
          </c:tx>
          <c:spPr>
            <a:ln w="34925">
              <a:solidFill>
                <a:srgbClr val="FFC000"/>
              </a:solidFill>
            </a:ln>
          </c:spPr>
          <c:marker>
            <c:symbol val="none"/>
          </c:marker>
          <c:val>
            <c:numRef>
              <c:f>Libya!$G$30:$AB$30</c:f>
              <c:numCache>
                <c:formatCode>0</c:formatCode>
                <c:ptCount val="22"/>
                <c:pt idx="0">
                  <c:v>354</c:v>
                </c:pt>
                <c:pt idx="1">
                  <c:v>354</c:v>
                </c:pt>
                <c:pt idx="2">
                  <c:v>354</c:v>
                </c:pt>
                <c:pt idx="3">
                  <c:v>354</c:v>
                </c:pt>
                <c:pt idx="4">
                  <c:v>354</c:v>
                </c:pt>
                <c:pt idx="5">
                  <c:v>354</c:v>
                </c:pt>
                <c:pt idx="6">
                  <c:v>354</c:v>
                </c:pt>
                <c:pt idx="7">
                  <c:v>354</c:v>
                </c:pt>
                <c:pt idx="8">
                  <c:v>354</c:v>
                </c:pt>
                <c:pt idx="9">
                  <c:v>354</c:v>
                </c:pt>
                <c:pt idx="10">
                  <c:v>354</c:v>
                </c:pt>
                <c:pt idx="11">
                  <c:v>354</c:v>
                </c:pt>
                <c:pt idx="12">
                  <c:v>354</c:v>
                </c:pt>
                <c:pt idx="13">
                  <c:v>354</c:v>
                </c:pt>
                <c:pt idx="14">
                  <c:v>354</c:v>
                </c:pt>
                <c:pt idx="15">
                  <c:v>354</c:v>
                </c:pt>
                <c:pt idx="16">
                  <c:v>354</c:v>
                </c:pt>
                <c:pt idx="17">
                  <c:v>354</c:v>
                </c:pt>
                <c:pt idx="18">
                  <c:v>354</c:v>
                </c:pt>
                <c:pt idx="19">
                  <c:v>354</c:v>
                </c:pt>
                <c:pt idx="20">
                  <c:v>354</c:v>
                </c:pt>
                <c:pt idx="21">
                  <c:v>354</c:v>
                </c:pt>
              </c:numCache>
            </c:numRef>
          </c:val>
          <c:smooth val="0"/>
        </c:ser>
        <c:ser>
          <c:idx val="4"/>
          <c:order val="4"/>
          <c:tx>
            <c:strRef>
              <c:f>Libya!$F$31</c:f>
              <c:strCache>
                <c:ptCount val="1"/>
                <c:pt idx="0">
                  <c:v>Transmission capacity Non FID</c:v>
                </c:pt>
              </c:strCache>
            </c:strRef>
          </c:tx>
          <c:spPr>
            <a:ln w="34925">
              <a:solidFill>
                <a:schemeClr val="accent6">
                  <a:lumMod val="50000"/>
                </a:schemeClr>
              </a:solidFill>
            </a:ln>
          </c:spPr>
          <c:marker>
            <c:symbol val="none"/>
          </c:marker>
          <c:val>
            <c:numRef>
              <c:f>Libya!$G$31:$AB$31</c:f>
              <c:numCache>
                <c:formatCode>0</c:formatCode>
                <c:ptCount val="22"/>
                <c:pt idx="0">
                  <c:v>354</c:v>
                </c:pt>
                <c:pt idx="1">
                  <c:v>354</c:v>
                </c:pt>
                <c:pt idx="2">
                  <c:v>354</c:v>
                </c:pt>
                <c:pt idx="3">
                  <c:v>354</c:v>
                </c:pt>
                <c:pt idx="4">
                  <c:v>354</c:v>
                </c:pt>
                <c:pt idx="5">
                  <c:v>354</c:v>
                </c:pt>
                <c:pt idx="6">
                  <c:v>354</c:v>
                </c:pt>
                <c:pt idx="7">
                  <c:v>354</c:v>
                </c:pt>
                <c:pt idx="8">
                  <c:v>354</c:v>
                </c:pt>
                <c:pt idx="9">
                  <c:v>354</c:v>
                </c:pt>
                <c:pt idx="10">
                  <c:v>354</c:v>
                </c:pt>
                <c:pt idx="11">
                  <c:v>354</c:v>
                </c:pt>
                <c:pt idx="12">
                  <c:v>354</c:v>
                </c:pt>
                <c:pt idx="13">
                  <c:v>354</c:v>
                </c:pt>
                <c:pt idx="14">
                  <c:v>354</c:v>
                </c:pt>
                <c:pt idx="15">
                  <c:v>354</c:v>
                </c:pt>
                <c:pt idx="16">
                  <c:v>354</c:v>
                </c:pt>
                <c:pt idx="17">
                  <c:v>354</c:v>
                </c:pt>
                <c:pt idx="18">
                  <c:v>354</c:v>
                </c:pt>
                <c:pt idx="19">
                  <c:v>354</c:v>
                </c:pt>
                <c:pt idx="20">
                  <c:v>354</c:v>
                </c:pt>
                <c:pt idx="21">
                  <c:v>354</c:v>
                </c:pt>
              </c:numCache>
            </c:numRef>
          </c:val>
          <c:smooth val="0"/>
        </c:ser>
        <c:ser>
          <c:idx val="5"/>
          <c:order val="5"/>
          <c:tx>
            <c:strRef>
              <c:f>Libya!$F$18</c:f>
              <c:strCache>
                <c:ptCount val="1"/>
                <c:pt idx="0">
                  <c:v>Max TYNDP 2013</c:v>
                </c:pt>
              </c:strCache>
            </c:strRef>
          </c:tx>
          <c:spPr>
            <a:ln w="34925">
              <a:solidFill>
                <a:srgbClr val="FF0000"/>
              </a:solidFill>
              <a:prstDash val="dash"/>
            </a:ln>
          </c:spPr>
          <c:marker>
            <c:symbol val="none"/>
          </c:marker>
          <c:val>
            <c:numRef>
              <c:f>Libya!$G$18:$O$18</c:f>
              <c:numCache>
                <c:formatCode>0</c:formatCode>
                <c:ptCount val="9"/>
                <c:pt idx="0">
                  <c:v>336.3</c:v>
                </c:pt>
                <c:pt idx="1">
                  <c:v>336.3</c:v>
                </c:pt>
                <c:pt idx="2">
                  <c:v>336.3</c:v>
                </c:pt>
                <c:pt idx="3">
                  <c:v>336.3</c:v>
                </c:pt>
                <c:pt idx="4">
                  <c:v>336.3</c:v>
                </c:pt>
                <c:pt idx="5">
                  <c:v>336.3</c:v>
                </c:pt>
                <c:pt idx="6">
                  <c:v>336.3</c:v>
                </c:pt>
                <c:pt idx="7">
                  <c:v>336.3</c:v>
                </c:pt>
                <c:pt idx="8">
                  <c:v>336.3</c:v>
                </c:pt>
              </c:numCache>
            </c:numRef>
          </c:val>
          <c:smooth val="0"/>
        </c:ser>
        <c:ser>
          <c:idx val="6"/>
          <c:order val="6"/>
          <c:tx>
            <c:strRef>
              <c:f>Libya!$F$19</c:f>
              <c:strCache>
                <c:ptCount val="1"/>
                <c:pt idx="0">
                  <c:v>Intermediate TYNDP 2013</c:v>
                </c:pt>
              </c:strCache>
            </c:strRef>
          </c:tx>
          <c:spPr>
            <a:ln w="34925">
              <a:solidFill>
                <a:schemeClr val="bg1">
                  <a:lumMod val="50000"/>
                </a:schemeClr>
              </a:solidFill>
              <a:prstDash val="dash"/>
            </a:ln>
          </c:spPr>
          <c:marker>
            <c:symbol val="none"/>
          </c:marker>
          <c:val>
            <c:numRef>
              <c:f>Libya!$G$19:$O$19</c:f>
              <c:numCache>
                <c:formatCode>0</c:formatCode>
                <c:ptCount val="9"/>
                <c:pt idx="0">
                  <c:v>290.27999999999997</c:v>
                </c:pt>
                <c:pt idx="1">
                  <c:v>290.27999999999997</c:v>
                </c:pt>
                <c:pt idx="2">
                  <c:v>290.27999999999997</c:v>
                </c:pt>
                <c:pt idx="3">
                  <c:v>290.27999999999997</c:v>
                </c:pt>
                <c:pt idx="4">
                  <c:v>290.27999999999997</c:v>
                </c:pt>
                <c:pt idx="5">
                  <c:v>290.27999999999997</c:v>
                </c:pt>
                <c:pt idx="6">
                  <c:v>290.27999999999997</c:v>
                </c:pt>
                <c:pt idx="7">
                  <c:v>290.27999999999997</c:v>
                </c:pt>
                <c:pt idx="8">
                  <c:v>290.27999999999997</c:v>
                </c:pt>
              </c:numCache>
            </c:numRef>
          </c:val>
          <c:smooth val="0"/>
        </c:ser>
        <c:ser>
          <c:idx val="7"/>
          <c:order val="7"/>
          <c:tx>
            <c:strRef>
              <c:f>Libya!$F$20</c:f>
              <c:strCache>
                <c:ptCount val="1"/>
                <c:pt idx="0">
                  <c:v>Min TYNDP 2013</c:v>
                </c:pt>
              </c:strCache>
            </c:strRef>
          </c:tx>
          <c:spPr>
            <a:ln w="34925">
              <a:solidFill>
                <a:schemeClr val="accent6">
                  <a:lumMod val="50000"/>
                </a:schemeClr>
              </a:solidFill>
              <a:prstDash val="dash"/>
            </a:ln>
          </c:spPr>
          <c:marker>
            <c:symbol val="none"/>
          </c:marker>
          <c:val>
            <c:numRef>
              <c:f>Libya!$G$20:$O$20</c:f>
              <c:numCache>
                <c:formatCode>0</c:formatCode>
                <c:ptCount val="9"/>
                <c:pt idx="0">
                  <c:v>243</c:v>
                </c:pt>
                <c:pt idx="1">
                  <c:v>236</c:v>
                </c:pt>
                <c:pt idx="2">
                  <c:v>228</c:v>
                </c:pt>
                <c:pt idx="3">
                  <c:v>220</c:v>
                </c:pt>
                <c:pt idx="4">
                  <c:v>212</c:v>
                </c:pt>
                <c:pt idx="5">
                  <c:v>204</c:v>
                </c:pt>
                <c:pt idx="6">
                  <c:v>196</c:v>
                </c:pt>
                <c:pt idx="7">
                  <c:v>192</c:v>
                </c:pt>
                <c:pt idx="8">
                  <c:v>187</c:v>
                </c:pt>
              </c:numCache>
            </c:numRef>
          </c:val>
          <c:smooth val="0"/>
        </c:ser>
        <c:dLbls>
          <c:showLegendKey val="0"/>
          <c:showVal val="0"/>
          <c:showCatName val="0"/>
          <c:showSerName val="0"/>
          <c:showPercent val="0"/>
          <c:showBubbleSize val="0"/>
        </c:dLbls>
        <c:marker val="1"/>
        <c:smooth val="0"/>
        <c:axId val="42295296"/>
        <c:axId val="42296832"/>
      </c:lineChart>
      <c:catAx>
        <c:axId val="42295296"/>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2296832"/>
        <c:crosses val="autoZero"/>
        <c:auto val="1"/>
        <c:lblAlgn val="ctr"/>
        <c:lblOffset val="100"/>
        <c:noMultiLvlLbl val="0"/>
      </c:catAx>
      <c:valAx>
        <c:axId val="42296832"/>
        <c:scaling>
          <c:orientation val="minMax"/>
        </c:scaling>
        <c:delete val="0"/>
        <c:axPos val="l"/>
        <c:majorGridlines/>
        <c:title>
          <c:tx>
            <c:rich>
              <a:bodyPr rot="0" vert="horz"/>
              <a:lstStyle/>
              <a:p>
                <a:pPr>
                  <a:defRPr/>
                </a:pPr>
                <a:r>
                  <a:rPr lang="fr-BE" sz="1400"/>
                  <a:t>GWh/d</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2295296"/>
        <c:crosses val="autoZero"/>
        <c:crossBetween val="midCat"/>
      </c:valAx>
    </c:plotArea>
    <c:legend>
      <c:legendPos val="b"/>
      <c:layout>
        <c:manualLayout>
          <c:xMode val="edge"/>
          <c:yMode val="edge"/>
          <c:x val="3.1063098244795225E-4"/>
          <c:y val="0.90550460826249224"/>
          <c:w val="0.99614423668739516"/>
          <c:h val="8.1412809050262866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Libya</a:t>
            </a:r>
          </a:p>
        </c:rich>
      </c:tx>
      <c:layout/>
      <c:overlay val="0"/>
    </c:title>
    <c:autoTitleDeleted val="0"/>
    <c:plotArea>
      <c:layout>
        <c:manualLayout>
          <c:layoutTarget val="inner"/>
          <c:xMode val="edge"/>
          <c:yMode val="edge"/>
          <c:x val="5.6742022949610636E-2"/>
          <c:y val="9.4946758008961393E-2"/>
          <c:w val="0.91759024750005425"/>
          <c:h val="0.70813084230886647"/>
        </c:manualLayout>
      </c:layout>
      <c:areaChart>
        <c:grouping val="standard"/>
        <c:varyColors val="0"/>
        <c:ser>
          <c:idx val="0"/>
          <c:order val="0"/>
          <c:tx>
            <c:strRef>
              <c:f>Libya!$F$12</c:f>
              <c:strCache>
                <c:ptCount val="1"/>
                <c:pt idx="0">
                  <c:v>Max</c:v>
                </c:pt>
              </c:strCache>
            </c:strRef>
          </c:tx>
          <c:spPr>
            <a:solidFill>
              <a:srgbClr val="C3DA63"/>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Libya!$G$12:$AB$12</c:f>
              <c:numCache>
                <c:formatCode>0</c:formatCode>
                <c:ptCount val="22"/>
                <c:pt idx="0">
                  <c:v>11.313131313131313</c:v>
                </c:pt>
                <c:pt idx="1">
                  <c:v>11.313131313131313</c:v>
                </c:pt>
                <c:pt idx="2">
                  <c:v>11.313131313131313</c:v>
                </c:pt>
                <c:pt idx="3">
                  <c:v>11.313131313131313</c:v>
                </c:pt>
                <c:pt idx="4">
                  <c:v>11.313131313131313</c:v>
                </c:pt>
                <c:pt idx="5">
                  <c:v>11.313131313131313</c:v>
                </c:pt>
                <c:pt idx="6">
                  <c:v>11.313131313131313</c:v>
                </c:pt>
                <c:pt idx="7">
                  <c:v>11.313131313131313</c:v>
                </c:pt>
                <c:pt idx="8">
                  <c:v>11.313131313131313</c:v>
                </c:pt>
                <c:pt idx="9">
                  <c:v>11.313131313131313</c:v>
                </c:pt>
                <c:pt idx="10">
                  <c:v>11.313131313131313</c:v>
                </c:pt>
                <c:pt idx="11">
                  <c:v>11.313131313131313</c:v>
                </c:pt>
                <c:pt idx="12">
                  <c:v>11.313131313131313</c:v>
                </c:pt>
                <c:pt idx="13">
                  <c:v>11.313131313131313</c:v>
                </c:pt>
                <c:pt idx="14">
                  <c:v>11.313131313131313</c:v>
                </c:pt>
                <c:pt idx="15">
                  <c:v>11.313131313131313</c:v>
                </c:pt>
                <c:pt idx="16">
                  <c:v>11.313131313131313</c:v>
                </c:pt>
                <c:pt idx="17">
                  <c:v>11.313131313131313</c:v>
                </c:pt>
                <c:pt idx="18">
                  <c:v>11.313131313131313</c:v>
                </c:pt>
                <c:pt idx="19">
                  <c:v>11.313131313131313</c:v>
                </c:pt>
                <c:pt idx="20">
                  <c:v>11.313131313131313</c:v>
                </c:pt>
                <c:pt idx="21">
                  <c:v>11.313131313131313</c:v>
                </c:pt>
              </c:numCache>
            </c:numRef>
          </c:val>
        </c:ser>
        <c:ser>
          <c:idx val="1"/>
          <c:order val="1"/>
          <c:tx>
            <c:strRef>
              <c:f>Libya!$F$13</c:f>
              <c:strCache>
                <c:ptCount val="1"/>
                <c:pt idx="0">
                  <c:v>Intermediate</c:v>
                </c:pt>
              </c:strCache>
            </c:strRef>
          </c:tx>
          <c:spPr>
            <a:solidFill>
              <a:srgbClr val="A09824"/>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Libya!$G$13:$AB$13</c:f>
              <c:numCache>
                <c:formatCode>0</c:formatCode>
                <c:ptCount val="22"/>
                <c:pt idx="0">
                  <c:v>8.351667564416994</c:v>
                </c:pt>
                <c:pt idx="1">
                  <c:v>8.3888505422045458</c:v>
                </c:pt>
                <c:pt idx="2">
                  <c:v>8.4260335199920959</c:v>
                </c:pt>
                <c:pt idx="3">
                  <c:v>8.463216497779646</c:v>
                </c:pt>
                <c:pt idx="4">
                  <c:v>8.5003994755671979</c:v>
                </c:pt>
                <c:pt idx="5">
                  <c:v>8.5375824533547569</c:v>
                </c:pt>
                <c:pt idx="6">
                  <c:v>8.5747654311423087</c:v>
                </c:pt>
                <c:pt idx="7">
                  <c:v>8.611948408929857</c:v>
                </c:pt>
                <c:pt idx="8">
                  <c:v>8.6491313867174089</c:v>
                </c:pt>
                <c:pt idx="9">
                  <c:v>8.686314364504959</c:v>
                </c:pt>
                <c:pt idx="10">
                  <c:v>8.7234973422925197</c:v>
                </c:pt>
                <c:pt idx="11">
                  <c:v>8.7606803200800698</c:v>
                </c:pt>
                <c:pt idx="12">
                  <c:v>8.7978632978676199</c:v>
                </c:pt>
                <c:pt idx="13">
                  <c:v>8.83504627565517</c:v>
                </c:pt>
                <c:pt idx="14">
                  <c:v>8.8722292534427201</c:v>
                </c:pt>
                <c:pt idx="15">
                  <c:v>8.9094122312302808</c:v>
                </c:pt>
                <c:pt idx="16">
                  <c:v>8.9465952090178309</c:v>
                </c:pt>
                <c:pt idx="17">
                  <c:v>8.9837781868053828</c:v>
                </c:pt>
                <c:pt idx="18">
                  <c:v>9.0209611645929311</c:v>
                </c:pt>
                <c:pt idx="19">
                  <c:v>9.0581441423804829</c:v>
                </c:pt>
                <c:pt idx="20">
                  <c:v>9.0953271201680348</c:v>
                </c:pt>
                <c:pt idx="21">
                  <c:v>9.132510097955592</c:v>
                </c:pt>
              </c:numCache>
            </c:numRef>
          </c:val>
        </c:ser>
        <c:ser>
          <c:idx val="2"/>
          <c:order val="2"/>
          <c:tx>
            <c:strRef>
              <c:f>Libya!$F$14</c:f>
              <c:strCache>
                <c:ptCount val="1"/>
                <c:pt idx="0">
                  <c:v>Min</c:v>
                </c:pt>
              </c:strCache>
            </c:strRef>
          </c:tx>
          <c:spPr>
            <a:solidFill>
              <a:srgbClr val="829824"/>
            </a:solidFill>
          </c:spPr>
          <c:cat>
            <c:numRef>
              <c:f>Libya!$G$4:$AB$4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Libya!$G$14:$AB$14</c:f>
              <c:numCache>
                <c:formatCode>0</c:formatCode>
                <c:ptCount val="22"/>
                <c:pt idx="0">
                  <c:v>5.3902038157026775</c:v>
                </c:pt>
                <c:pt idx="1">
                  <c:v>5.4645697712777777</c:v>
                </c:pt>
                <c:pt idx="2">
                  <c:v>5.5389357268528796</c:v>
                </c:pt>
                <c:pt idx="3">
                  <c:v>5.6133016824279798</c:v>
                </c:pt>
                <c:pt idx="4">
                  <c:v>5.6876676380030808</c:v>
                </c:pt>
                <c:pt idx="5">
                  <c:v>5.7620335935782006</c:v>
                </c:pt>
                <c:pt idx="6">
                  <c:v>5.8363995491533025</c:v>
                </c:pt>
                <c:pt idx="7">
                  <c:v>5.9107655047284018</c:v>
                </c:pt>
                <c:pt idx="8">
                  <c:v>5.9851314603035037</c:v>
                </c:pt>
                <c:pt idx="9">
                  <c:v>6.0594974158786048</c:v>
                </c:pt>
                <c:pt idx="10">
                  <c:v>6.1338633714537236</c:v>
                </c:pt>
                <c:pt idx="11">
                  <c:v>6.2082293270288256</c:v>
                </c:pt>
                <c:pt idx="12">
                  <c:v>6.2825952826039275</c:v>
                </c:pt>
                <c:pt idx="13">
                  <c:v>6.3569612381790268</c:v>
                </c:pt>
                <c:pt idx="14">
                  <c:v>6.4313271937541288</c:v>
                </c:pt>
                <c:pt idx="15">
                  <c:v>6.5056931493292476</c:v>
                </c:pt>
                <c:pt idx="16">
                  <c:v>6.5800591049043495</c:v>
                </c:pt>
                <c:pt idx="17">
                  <c:v>6.6544250604794506</c:v>
                </c:pt>
                <c:pt idx="18">
                  <c:v>6.7287910160545508</c:v>
                </c:pt>
                <c:pt idx="19">
                  <c:v>6.8031569716296518</c:v>
                </c:pt>
                <c:pt idx="20">
                  <c:v>6.8775229272047538</c:v>
                </c:pt>
                <c:pt idx="21">
                  <c:v>6.9518888827798726</c:v>
                </c:pt>
              </c:numCache>
            </c:numRef>
          </c:val>
        </c:ser>
        <c:dLbls>
          <c:showLegendKey val="0"/>
          <c:showVal val="0"/>
          <c:showCatName val="0"/>
          <c:showSerName val="0"/>
          <c:showPercent val="0"/>
          <c:showBubbleSize val="0"/>
        </c:dLbls>
        <c:axId val="42688896"/>
        <c:axId val="42690432"/>
      </c:areaChart>
      <c:lineChart>
        <c:grouping val="standard"/>
        <c:varyColors val="0"/>
        <c:ser>
          <c:idx val="3"/>
          <c:order val="3"/>
          <c:tx>
            <c:strRef>
              <c:f>Libya!$F$33</c:f>
              <c:strCache>
                <c:ptCount val="1"/>
                <c:pt idx="0">
                  <c:v>Transmission capacity FID</c:v>
                </c:pt>
              </c:strCache>
            </c:strRef>
          </c:tx>
          <c:spPr>
            <a:ln w="34925">
              <a:solidFill>
                <a:srgbClr val="FFC000"/>
              </a:solidFill>
            </a:ln>
          </c:spPr>
          <c:marker>
            <c:symbol val="none"/>
          </c:marker>
          <c:val>
            <c:numRef>
              <c:f>Libya!$G$33:$AB$33</c:f>
              <c:numCache>
                <c:formatCode>0</c:formatCode>
                <c:ptCount val="22"/>
                <c:pt idx="0">
                  <c:v>11.919191919191919</c:v>
                </c:pt>
                <c:pt idx="1">
                  <c:v>11.919191919191919</c:v>
                </c:pt>
                <c:pt idx="2">
                  <c:v>11.919191919191919</c:v>
                </c:pt>
                <c:pt idx="3">
                  <c:v>11.919191919191919</c:v>
                </c:pt>
                <c:pt idx="4">
                  <c:v>11.919191919191919</c:v>
                </c:pt>
                <c:pt idx="5">
                  <c:v>11.919191919191919</c:v>
                </c:pt>
                <c:pt idx="6">
                  <c:v>11.919191919191919</c:v>
                </c:pt>
                <c:pt idx="7">
                  <c:v>11.919191919191919</c:v>
                </c:pt>
                <c:pt idx="8">
                  <c:v>11.919191919191919</c:v>
                </c:pt>
                <c:pt idx="9">
                  <c:v>11.919191919191919</c:v>
                </c:pt>
                <c:pt idx="10">
                  <c:v>11.919191919191919</c:v>
                </c:pt>
                <c:pt idx="11">
                  <c:v>11.919191919191919</c:v>
                </c:pt>
                <c:pt idx="12">
                  <c:v>11.919191919191919</c:v>
                </c:pt>
                <c:pt idx="13">
                  <c:v>11.919191919191919</c:v>
                </c:pt>
                <c:pt idx="14">
                  <c:v>11.919191919191919</c:v>
                </c:pt>
                <c:pt idx="15">
                  <c:v>11.919191919191919</c:v>
                </c:pt>
                <c:pt idx="16">
                  <c:v>11.919191919191919</c:v>
                </c:pt>
                <c:pt idx="17">
                  <c:v>11.919191919191919</c:v>
                </c:pt>
                <c:pt idx="18">
                  <c:v>11.919191919191919</c:v>
                </c:pt>
                <c:pt idx="19">
                  <c:v>11.919191919191919</c:v>
                </c:pt>
                <c:pt idx="20">
                  <c:v>11.919191919191919</c:v>
                </c:pt>
                <c:pt idx="21">
                  <c:v>11.919191919191919</c:v>
                </c:pt>
              </c:numCache>
            </c:numRef>
          </c:val>
          <c:smooth val="0"/>
        </c:ser>
        <c:ser>
          <c:idx val="4"/>
          <c:order val="4"/>
          <c:tx>
            <c:strRef>
              <c:f>Libya!$F$33</c:f>
              <c:strCache>
                <c:ptCount val="1"/>
                <c:pt idx="0">
                  <c:v>Transmission capacity FID</c:v>
                </c:pt>
              </c:strCache>
            </c:strRef>
          </c:tx>
          <c:spPr>
            <a:ln w="34925">
              <a:solidFill>
                <a:schemeClr val="accent6">
                  <a:lumMod val="50000"/>
                </a:schemeClr>
              </a:solidFill>
            </a:ln>
          </c:spPr>
          <c:marker>
            <c:symbol val="none"/>
          </c:marker>
          <c:val>
            <c:numRef>
              <c:f>Libya!$G$33:$AB$33</c:f>
              <c:numCache>
                <c:formatCode>0</c:formatCode>
                <c:ptCount val="22"/>
                <c:pt idx="0">
                  <c:v>11.919191919191919</c:v>
                </c:pt>
                <c:pt idx="1">
                  <c:v>11.919191919191919</c:v>
                </c:pt>
                <c:pt idx="2">
                  <c:v>11.919191919191919</c:v>
                </c:pt>
                <c:pt idx="3">
                  <c:v>11.919191919191919</c:v>
                </c:pt>
                <c:pt idx="4">
                  <c:v>11.919191919191919</c:v>
                </c:pt>
                <c:pt idx="5">
                  <c:v>11.919191919191919</c:v>
                </c:pt>
                <c:pt idx="6">
                  <c:v>11.919191919191919</c:v>
                </c:pt>
                <c:pt idx="7">
                  <c:v>11.919191919191919</c:v>
                </c:pt>
                <c:pt idx="8">
                  <c:v>11.919191919191919</c:v>
                </c:pt>
                <c:pt idx="9">
                  <c:v>11.919191919191919</c:v>
                </c:pt>
                <c:pt idx="10">
                  <c:v>11.919191919191919</c:v>
                </c:pt>
                <c:pt idx="11">
                  <c:v>11.919191919191919</c:v>
                </c:pt>
                <c:pt idx="12">
                  <c:v>11.919191919191919</c:v>
                </c:pt>
                <c:pt idx="13">
                  <c:v>11.919191919191919</c:v>
                </c:pt>
                <c:pt idx="14">
                  <c:v>11.919191919191919</c:v>
                </c:pt>
                <c:pt idx="15">
                  <c:v>11.919191919191919</c:v>
                </c:pt>
                <c:pt idx="16">
                  <c:v>11.919191919191919</c:v>
                </c:pt>
                <c:pt idx="17">
                  <c:v>11.919191919191919</c:v>
                </c:pt>
                <c:pt idx="18">
                  <c:v>11.919191919191919</c:v>
                </c:pt>
                <c:pt idx="19">
                  <c:v>11.919191919191919</c:v>
                </c:pt>
                <c:pt idx="20">
                  <c:v>11.919191919191919</c:v>
                </c:pt>
                <c:pt idx="21">
                  <c:v>11.919191919191919</c:v>
                </c:pt>
              </c:numCache>
            </c:numRef>
          </c:val>
          <c:smooth val="0"/>
        </c:ser>
        <c:ser>
          <c:idx val="5"/>
          <c:order val="5"/>
          <c:tx>
            <c:strRef>
              <c:f>Libya!$F$24</c:f>
              <c:strCache>
                <c:ptCount val="1"/>
                <c:pt idx="0">
                  <c:v>Max TYNDP 2013</c:v>
                </c:pt>
              </c:strCache>
            </c:strRef>
          </c:tx>
          <c:spPr>
            <a:ln w="34925">
              <a:solidFill>
                <a:srgbClr val="FF0000"/>
              </a:solidFill>
              <a:prstDash val="dash"/>
            </a:ln>
          </c:spPr>
          <c:marker>
            <c:symbol val="none"/>
          </c:marker>
          <c:val>
            <c:numRef>
              <c:f>Libya!$G$24:$O$24</c:f>
              <c:numCache>
                <c:formatCode>0</c:formatCode>
                <c:ptCount val="9"/>
                <c:pt idx="0">
                  <c:v>11.323232323232324</c:v>
                </c:pt>
                <c:pt idx="1">
                  <c:v>11.323232323232324</c:v>
                </c:pt>
                <c:pt idx="2">
                  <c:v>11.323232323232324</c:v>
                </c:pt>
                <c:pt idx="3">
                  <c:v>11.323232323232324</c:v>
                </c:pt>
                <c:pt idx="4">
                  <c:v>11.323232323232324</c:v>
                </c:pt>
                <c:pt idx="5">
                  <c:v>11.323232323232324</c:v>
                </c:pt>
                <c:pt idx="6">
                  <c:v>11.323232323232324</c:v>
                </c:pt>
                <c:pt idx="7">
                  <c:v>11.323232323232324</c:v>
                </c:pt>
                <c:pt idx="8">
                  <c:v>11.323232323232324</c:v>
                </c:pt>
              </c:numCache>
            </c:numRef>
          </c:val>
          <c:smooth val="0"/>
        </c:ser>
        <c:ser>
          <c:idx val="6"/>
          <c:order val="6"/>
          <c:tx>
            <c:strRef>
              <c:f>Libya!$F$25</c:f>
              <c:strCache>
                <c:ptCount val="1"/>
                <c:pt idx="0">
                  <c:v>Intermediate TYNDP 2013</c:v>
                </c:pt>
              </c:strCache>
            </c:strRef>
          </c:tx>
          <c:spPr>
            <a:ln w="34925">
              <a:solidFill>
                <a:schemeClr val="bg1">
                  <a:lumMod val="50000"/>
                </a:schemeClr>
              </a:solidFill>
              <a:prstDash val="dash"/>
            </a:ln>
          </c:spPr>
          <c:marker>
            <c:symbol val="none"/>
          </c:marker>
          <c:val>
            <c:numRef>
              <c:f>Libya!$G$25:$N$25</c:f>
              <c:numCache>
                <c:formatCode>0</c:formatCode>
                <c:ptCount val="8"/>
                <c:pt idx="0">
                  <c:v>9.7737373737373723</c:v>
                </c:pt>
                <c:pt idx="1">
                  <c:v>9.7737373737373723</c:v>
                </c:pt>
                <c:pt idx="2">
                  <c:v>9.7737373737373723</c:v>
                </c:pt>
                <c:pt idx="3">
                  <c:v>9.7737373737373723</c:v>
                </c:pt>
                <c:pt idx="4">
                  <c:v>9.7737373737373723</c:v>
                </c:pt>
                <c:pt idx="5">
                  <c:v>9.7737373737373723</c:v>
                </c:pt>
                <c:pt idx="6">
                  <c:v>9.7737373737373723</c:v>
                </c:pt>
                <c:pt idx="7">
                  <c:v>9.7737373737373723</c:v>
                </c:pt>
              </c:numCache>
            </c:numRef>
          </c:val>
          <c:smooth val="0"/>
        </c:ser>
        <c:ser>
          <c:idx val="7"/>
          <c:order val="7"/>
          <c:tx>
            <c:strRef>
              <c:f>Libya!$F$26</c:f>
              <c:strCache>
                <c:ptCount val="1"/>
                <c:pt idx="0">
                  <c:v>Min TYNDP 2013</c:v>
                </c:pt>
              </c:strCache>
            </c:strRef>
          </c:tx>
          <c:spPr>
            <a:ln w="34925">
              <a:solidFill>
                <a:schemeClr val="accent6">
                  <a:lumMod val="50000"/>
                </a:schemeClr>
              </a:solidFill>
              <a:prstDash val="dash"/>
            </a:ln>
          </c:spPr>
          <c:marker>
            <c:symbol val="none"/>
          </c:marker>
          <c:val>
            <c:numRef>
              <c:f>Libya!$G$26:$O$26</c:f>
              <c:numCache>
                <c:formatCode>0</c:formatCode>
                <c:ptCount val="9"/>
                <c:pt idx="0">
                  <c:v>8.1818181818181817</c:v>
                </c:pt>
                <c:pt idx="1">
                  <c:v>7.9461279461279464</c:v>
                </c:pt>
                <c:pt idx="2">
                  <c:v>7.6767676767676774</c:v>
                </c:pt>
                <c:pt idx="3">
                  <c:v>7.4074074074074074</c:v>
                </c:pt>
                <c:pt idx="4">
                  <c:v>7.1380471380471384</c:v>
                </c:pt>
                <c:pt idx="5">
                  <c:v>6.8686868686868685</c:v>
                </c:pt>
                <c:pt idx="6">
                  <c:v>6.5993265993265995</c:v>
                </c:pt>
                <c:pt idx="7">
                  <c:v>6.4646464646464645</c:v>
                </c:pt>
                <c:pt idx="8">
                  <c:v>6.2962962962962967</c:v>
                </c:pt>
              </c:numCache>
            </c:numRef>
          </c:val>
          <c:smooth val="0"/>
        </c:ser>
        <c:dLbls>
          <c:showLegendKey val="0"/>
          <c:showVal val="0"/>
          <c:showCatName val="0"/>
          <c:showSerName val="0"/>
          <c:showPercent val="0"/>
          <c:showBubbleSize val="0"/>
        </c:dLbls>
        <c:marker val="1"/>
        <c:smooth val="0"/>
        <c:axId val="42688896"/>
        <c:axId val="42690432"/>
      </c:lineChart>
      <c:catAx>
        <c:axId val="42688896"/>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2690432"/>
        <c:crosses val="autoZero"/>
        <c:auto val="1"/>
        <c:lblAlgn val="ctr"/>
        <c:lblOffset val="100"/>
        <c:noMultiLvlLbl val="0"/>
      </c:catAx>
      <c:valAx>
        <c:axId val="42690432"/>
        <c:scaling>
          <c:orientation val="minMax"/>
        </c:scaling>
        <c:delete val="0"/>
        <c:axPos val="l"/>
        <c:majorGridlines/>
        <c:title>
          <c:tx>
            <c:rich>
              <a:bodyPr rot="0" vert="horz"/>
              <a:lstStyle/>
              <a:p>
                <a:pPr>
                  <a:defRPr/>
                </a:pPr>
                <a:r>
                  <a:rPr lang="fr-BE" sz="1400"/>
                  <a:t>BCM/a</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2688896"/>
        <c:crosses val="autoZero"/>
        <c:crossBetween val="midCat"/>
      </c:valAx>
    </c:plotArea>
    <c:legend>
      <c:legendPos val="b"/>
      <c:layout>
        <c:manualLayout>
          <c:xMode val="edge"/>
          <c:yMode val="edge"/>
          <c:x val="3.1063098244795225E-4"/>
          <c:y val="0.90550460826249224"/>
          <c:w val="0.99614423668739516"/>
          <c:h val="8.1412809050262866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Algeria</a:t>
            </a:r>
          </a:p>
        </c:rich>
      </c:tx>
      <c:layout/>
      <c:overlay val="0"/>
    </c:title>
    <c:autoTitleDeleted val="0"/>
    <c:plotArea>
      <c:layout>
        <c:manualLayout>
          <c:layoutTarget val="inner"/>
          <c:xMode val="edge"/>
          <c:yMode val="edge"/>
          <c:x val="5.6742022949610636E-2"/>
          <c:y val="9.4946758008961393E-2"/>
          <c:w val="0.91759024750005425"/>
          <c:h val="0.70813084230886647"/>
        </c:manualLayout>
      </c:layout>
      <c:areaChart>
        <c:grouping val="standard"/>
        <c:varyColors val="0"/>
        <c:ser>
          <c:idx val="0"/>
          <c:order val="0"/>
          <c:tx>
            <c:strRef>
              <c:f>Algeria!$F$7</c:f>
              <c:strCache>
                <c:ptCount val="1"/>
                <c:pt idx="0">
                  <c:v>Max</c:v>
                </c:pt>
              </c:strCache>
            </c:strRef>
          </c:tx>
          <c:spPr>
            <a:solidFill>
              <a:srgbClr val="C3DA63"/>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Algeria!$G$7:$AB$7</c:f>
              <c:numCache>
                <c:formatCode>#,##0</c:formatCode>
                <c:ptCount val="22"/>
                <c:pt idx="0">
                  <c:v>1155.1221</c:v>
                </c:pt>
                <c:pt idx="1">
                  <c:v>1240.8065999999999</c:v>
                </c:pt>
                <c:pt idx="2">
                  <c:v>1284.5101500000001</c:v>
                </c:pt>
                <c:pt idx="3">
                  <c:v>1318.6799999999998</c:v>
                </c:pt>
                <c:pt idx="4">
                  <c:v>1309.4581499999997</c:v>
                </c:pt>
                <c:pt idx="5">
                  <c:v>1366.1702999999995</c:v>
                </c:pt>
                <c:pt idx="6">
                  <c:v>1342.4696999999999</c:v>
                </c:pt>
                <c:pt idx="7">
                  <c:v>1387.1622600000001</c:v>
                </c:pt>
                <c:pt idx="8">
                  <c:v>1421.69742</c:v>
                </c:pt>
                <c:pt idx="9">
                  <c:v>1455.1713042950109</c:v>
                </c:pt>
                <c:pt idx="10">
                  <c:v>1487.5447769045884</c:v>
                </c:pt>
                <c:pt idx="11">
                  <c:v>1518.7772586559504</c:v>
                </c:pt>
                <c:pt idx="12">
                  <c:v>1545.1022939643044</c:v>
                </c:pt>
                <c:pt idx="13">
                  <c:v>1559.25</c:v>
                </c:pt>
                <c:pt idx="14">
                  <c:v>1559.25</c:v>
                </c:pt>
                <c:pt idx="15">
                  <c:v>1559.25</c:v>
                </c:pt>
                <c:pt idx="16">
                  <c:v>1559.25</c:v>
                </c:pt>
                <c:pt idx="17">
                  <c:v>1559.25</c:v>
                </c:pt>
                <c:pt idx="18">
                  <c:v>1559.25</c:v>
                </c:pt>
                <c:pt idx="19">
                  <c:v>1559.25</c:v>
                </c:pt>
                <c:pt idx="20">
                  <c:v>1559.25</c:v>
                </c:pt>
                <c:pt idx="21">
                  <c:v>1559.25</c:v>
                </c:pt>
              </c:numCache>
            </c:numRef>
          </c:val>
        </c:ser>
        <c:ser>
          <c:idx val="1"/>
          <c:order val="1"/>
          <c:tx>
            <c:strRef>
              <c:f>Algeria!$F$8</c:f>
              <c:strCache>
                <c:ptCount val="1"/>
                <c:pt idx="0">
                  <c:v>Intermediate</c:v>
                </c:pt>
              </c:strCache>
            </c:strRef>
          </c:tx>
          <c:spPr>
            <a:solidFill>
              <a:srgbClr val="DBD73E"/>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Algeria!$G$8:$AB$8</c:f>
              <c:numCache>
                <c:formatCode>#,##0</c:formatCode>
                <c:ptCount val="22"/>
                <c:pt idx="0">
                  <c:v>996.47212499999989</c:v>
                </c:pt>
                <c:pt idx="1">
                  <c:v>1013.1783750000001</c:v>
                </c:pt>
                <c:pt idx="2">
                  <c:v>1024.4272500000002</c:v>
                </c:pt>
                <c:pt idx="3">
                  <c:v>1030.2187500000002</c:v>
                </c:pt>
                <c:pt idx="4">
                  <c:v>996.69487500000002</c:v>
                </c:pt>
                <c:pt idx="5">
                  <c:v>1014.6819375000002</c:v>
                </c:pt>
                <c:pt idx="6">
                  <c:v>1032.6690000000001</c:v>
                </c:pt>
                <c:pt idx="7">
                  <c:v>1044.5193000000002</c:v>
                </c:pt>
                <c:pt idx="8">
                  <c:v>1046.2121999999999</c:v>
                </c:pt>
                <c:pt idx="9">
                  <c:v>1046.8438242950108</c:v>
                </c:pt>
                <c:pt idx="10">
                  <c:v>1046.3750369045879</c:v>
                </c:pt>
                <c:pt idx="11">
                  <c:v>1044.7652586559504</c:v>
                </c:pt>
                <c:pt idx="12">
                  <c:v>1038.5866139643042</c:v>
                </c:pt>
                <c:pt idx="13">
                  <c:v>1031.1812756506233</c:v>
                </c:pt>
                <c:pt idx="14">
                  <c:v>1022.5040077245073</c:v>
                </c:pt>
                <c:pt idx="15">
                  <c:v>1012.5079060570814</c:v>
                </c:pt>
                <c:pt idx="16">
                  <c:v>1001.1443368661281</c:v>
                </c:pt>
                <c:pt idx="17">
                  <c:v>993.85030143693825</c:v>
                </c:pt>
                <c:pt idx="18">
                  <c:v>986.55626600774838</c:v>
                </c:pt>
                <c:pt idx="19">
                  <c:v>979.26223057855907</c:v>
                </c:pt>
                <c:pt idx="20">
                  <c:v>971.96819514936942</c:v>
                </c:pt>
                <c:pt idx="21">
                  <c:v>964.67415972017943</c:v>
                </c:pt>
              </c:numCache>
            </c:numRef>
          </c:val>
        </c:ser>
        <c:ser>
          <c:idx val="2"/>
          <c:order val="2"/>
          <c:tx>
            <c:strRef>
              <c:f>Algeria!$F$9</c:f>
              <c:strCache>
                <c:ptCount val="1"/>
                <c:pt idx="0">
                  <c:v>Min</c:v>
                </c:pt>
              </c:strCache>
            </c:strRef>
          </c:tx>
          <c:spPr>
            <a:solidFill>
              <a:srgbClr val="C1D537"/>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Algeria!$G$9:$AB$9</c:f>
              <c:numCache>
                <c:formatCode>#,##0</c:formatCode>
                <c:ptCount val="22"/>
                <c:pt idx="0">
                  <c:v>663.003198</c:v>
                </c:pt>
                <c:pt idx="1">
                  <c:v>641.05014600000004</c:v>
                </c:pt>
                <c:pt idx="2">
                  <c:v>619.09709400000008</c:v>
                </c:pt>
                <c:pt idx="3">
                  <c:v>710.05334400000015</c:v>
                </c:pt>
                <c:pt idx="4">
                  <c:v>741.60959400000013</c:v>
                </c:pt>
                <c:pt idx="5">
                  <c:v>773.16584400000011</c:v>
                </c:pt>
                <c:pt idx="6">
                  <c:v>804.72209400000008</c:v>
                </c:pt>
                <c:pt idx="7">
                  <c:v>825.51209400000005</c:v>
                </c:pt>
                <c:pt idx="8">
                  <c:v>828.48209399999985</c:v>
                </c:pt>
                <c:pt idx="9">
                  <c:v>829.59020679826438</c:v>
                </c:pt>
                <c:pt idx="10">
                  <c:v>828.76777277997883</c:v>
                </c:pt>
                <c:pt idx="11">
                  <c:v>825.94360041394805</c:v>
                </c:pt>
                <c:pt idx="12">
                  <c:v>815.10387288474419</c:v>
                </c:pt>
                <c:pt idx="13">
                  <c:v>802.1120512817954</c:v>
                </c:pt>
                <c:pt idx="14">
                  <c:v>786.88877421843404</c:v>
                </c:pt>
                <c:pt idx="15">
                  <c:v>769.35175374926553</c:v>
                </c:pt>
                <c:pt idx="16">
                  <c:v>749.41566744934755</c:v>
                </c:pt>
                <c:pt idx="17">
                  <c:v>736.61911406480408</c:v>
                </c:pt>
                <c:pt idx="18">
                  <c:v>723.82256068026049</c:v>
                </c:pt>
                <c:pt idx="19">
                  <c:v>711.02600729571748</c:v>
                </c:pt>
                <c:pt idx="20">
                  <c:v>698.22945391117435</c:v>
                </c:pt>
                <c:pt idx="21">
                  <c:v>685.43290052663042</c:v>
                </c:pt>
              </c:numCache>
            </c:numRef>
          </c:val>
        </c:ser>
        <c:dLbls>
          <c:showLegendKey val="0"/>
          <c:showVal val="0"/>
          <c:showCatName val="0"/>
          <c:showSerName val="0"/>
          <c:showPercent val="0"/>
          <c:showBubbleSize val="0"/>
        </c:dLbls>
        <c:axId val="42849024"/>
        <c:axId val="42850560"/>
      </c:areaChart>
      <c:lineChart>
        <c:grouping val="standard"/>
        <c:varyColors val="0"/>
        <c:ser>
          <c:idx val="3"/>
          <c:order val="3"/>
          <c:tx>
            <c:strRef>
              <c:f>Algeria!$F$32</c:f>
              <c:strCache>
                <c:ptCount val="1"/>
                <c:pt idx="0">
                  <c:v>Transmission capacity FID</c:v>
                </c:pt>
              </c:strCache>
            </c:strRef>
          </c:tx>
          <c:spPr>
            <a:ln w="34925">
              <a:solidFill>
                <a:srgbClr val="FFC000"/>
              </a:solidFill>
            </a:ln>
          </c:spPr>
          <c:marker>
            <c:symbol val="none"/>
          </c:marker>
          <c:val>
            <c:numRef>
              <c:f>Algeria!$G$32:$AB$32</c:f>
              <c:numCache>
                <c:formatCode>#,##0</c:formatCode>
                <c:ptCount val="22"/>
                <c:pt idx="0">
                  <c:v>1801</c:v>
                </c:pt>
                <c:pt idx="1">
                  <c:v>1801</c:v>
                </c:pt>
                <c:pt idx="2">
                  <c:v>1801</c:v>
                </c:pt>
                <c:pt idx="3">
                  <c:v>1801</c:v>
                </c:pt>
                <c:pt idx="4">
                  <c:v>1801</c:v>
                </c:pt>
                <c:pt idx="5">
                  <c:v>1801</c:v>
                </c:pt>
                <c:pt idx="6">
                  <c:v>1801</c:v>
                </c:pt>
                <c:pt idx="7">
                  <c:v>1801</c:v>
                </c:pt>
                <c:pt idx="8">
                  <c:v>1801</c:v>
                </c:pt>
                <c:pt idx="9">
                  <c:v>1801</c:v>
                </c:pt>
                <c:pt idx="10">
                  <c:v>1801</c:v>
                </c:pt>
                <c:pt idx="11">
                  <c:v>1801</c:v>
                </c:pt>
                <c:pt idx="12">
                  <c:v>1801</c:v>
                </c:pt>
                <c:pt idx="13">
                  <c:v>1801</c:v>
                </c:pt>
                <c:pt idx="14">
                  <c:v>1801</c:v>
                </c:pt>
                <c:pt idx="15">
                  <c:v>1801</c:v>
                </c:pt>
                <c:pt idx="16">
                  <c:v>1801</c:v>
                </c:pt>
                <c:pt idx="17">
                  <c:v>1801</c:v>
                </c:pt>
                <c:pt idx="18">
                  <c:v>1801</c:v>
                </c:pt>
                <c:pt idx="19">
                  <c:v>1801</c:v>
                </c:pt>
                <c:pt idx="20">
                  <c:v>1801</c:v>
                </c:pt>
                <c:pt idx="21">
                  <c:v>1801</c:v>
                </c:pt>
              </c:numCache>
            </c:numRef>
          </c:val>
          <c:smooth val="0"/>
        </c:ser>
        <c:ser>
          <c:idx val="4"/>
          <c:order val="4"/>
          <c:tx>
            <c:strRef>
              <c:f>Algeria!$F$33</c:f>
              <c:strCache>
                <c:ptCount val="1"/>
                <c:pt idx="0">
                  <c:v>Transmission capacity Non FID</c:v>
                </c:pt>
              </c:strCache>
            </c:strRef>
          </c:tx>
          <c:spPr>
            <a:ln w="34925">
              <a:solidFill>
                <a:schemeClr val="accent6">
                  <a:lumMod val="50000"/>
                </a:schemeClr>
              </a:solidFill>
            </a:ln>
          </c:spPr>
          <c:marker>
            <c:symbol val="none"/>
          </c:marker>
          <c:val>
            <c:numRef>
              <c:f>Algeria!$G$33:$AB$33</c:f>
              <c:numCache>
                <c:formatCode>#,##0</c:formatCode>
                <c:ptCount val="22"/>
                <c:pt idx="0">
                  <c:v>1801</c:v>
                </c:pt>
                <c:pt idx="1">
                  <c:v>1801</c:v>
                </c:pt>
                <c:pt idx="2">
                  <c:v>1801</c:v>
                </c:pt>
                <c:pt idx="3">
                  <c:v>1801</c:v>
                </c:pt>
                <c:pt idx="4">
                  <c:v>1801</c:v>
                </c:pt>
                <c:pt idx="5">
                  <c:v>2045</c:v>
                </c:pt>
                <c:pt idx="6">
                  <c:v>2045</c:v>
                </c:pt>
                <c:pt idx="7">
                  <c:v>2045</c:v>
                </c:pt>
                <c:pt idx="8">
                  <c:v>2045</c:v>
                </c:pt>
                <c:pt idx="9">
                  <c:v>2045</c:v>
                </c:pt>
                <c:pt idx="10">
                  <c:v>2045</c:v>
                </c:pt>
                <c:pt idx="11">
                  <c:v>2045</c:v>
                </c:pt>
                <c:pt idx="12">
                  <c:v>2045</c:v>
                </c:pt>
                <c:pt idx="13">
                  <c:v>2045</c:v>
                </c:pt>
                <c:pt idx="14">
                  <c:v>2045</c:v>
                </c:pt>
                <c:pt idx="15">
                  <c:v>2045</c:v>
                </c:pt>
                <c:pt idx="16">
                  <c:v>2045</c:v>
                </c:pt>
                <c:pt idx="17">
                  <c:v>2045</c:v>
                </c:pt>
                <c:pt idx="18">
                  <c:v>2045</c:v>
                </c:pt>
                <c:pt idx="19">
                  <c:v>2045</c:v>
                </c:pt>
                <c:pt idx="20">
                  <c:v>2045</c:v>
                </c:pt>
                <c:pt idx="21">
                  <c:v>2045</c:v>
                </c:pt>
              </c:numCache>
            </c:numRef>
          </c:val>
          <c:smooth val="0"/>
        </c:ser>
        <c:ser>
          <c:idx val="5"/>
          <c:order val="5"/>
          <c:tx>
            <c:strRef>
              <c:f>Algeria!$F$20</c:f>
              <c:strCache>
                <c:ptCount val="1"/>
                <c:pt idx="0">
                  <c:v>Max TYNDP 2013</c:v>
                </c:pt>
              </c:strCache>
            </c:strRef>
          </c:tx>
          <c:spPr>
            <a:ln w="34925">
              <a:solidFill>
                <a:srgbClr val="FF0000"/>
              </a:solidFill>
              <a:prstDash val="dash"/>
            </a:ln>
          </c:spPr>
          <c:marker>
            <c:symbol val="none"/>
          </c:marker>
          <c:val>
            <c:numRef>
              <c:f>Algeria!$G$20:$O$20</c:f>
              <c:numCache>
                <c:formatCode>#,##0</c:formatCode>
                <c:ptCount val="9"/>
                <c:pt idx="0">
                  <c:v>1273</c:v>
                </c:pt>
                <c:pt idx="1">
                  <c:v>1331</c:v>
                </c:pt>
                <c:pt idx="2">
                  <c:v>1362</c:v>
                </c:pt>
                <c:pt idx="3">
                  <c:v>1393</c:v>
                </c:pt>
                <c:pt idx="4">
                  <c:v>1424</c:v>
                </c:pt>
                <c:pt idx="5">
                  <c:v>1455</c:v>
                </c:pt>
                <c:pt idx="6">
                  <c:v>1486</c:v>
                </c:pt>
                <c:pt idx="7">
                  <c:v>1548</c:v>
                </c:pt>
                <c:pt idx="8">
                  <c:v>1610</c:v>
                </c:pt>
              </c:numCache>
            </c:numRef>
          </c:val>
          <c:smooth val="0"/>
        </c:ser>
        <c:ser>
          <c:idx val="6"/>
          <c:order val="6"/>
          <c:tx>
            <c:strRef>
              <c:f>Algeria!$F$21</c:f>
              <c:strCache>
                <c:ptCount val="1"/>
                <c:pt idx="0">
                  <c:v>Intermediate TYNDP 2013</c:v>
                </c:pt>
              </c:strCache>
            </c:strRef>
          </c:tx>
          <c:spPr>
            <a:ln w="34925">
              <a:solidFill>
                <a:schemeClr val="bg1">
                  <a:lumMod val="50000"/>
                </a:schemeClr>
              </a:solidFill>
              <a:prstDash val="dash"/>
            </a:ln>
          </c:spPr>
          <c:marker>
            <c:symbol val="none"/>
          </c:marker>
          <c:val>
            <c:numRef>
              <c:f>Algeria!$G$21:$O$21</c:f>
              <c:numCache>
                <c:formatCode>#,##0</c:formatCode>
                <c:ptCount val="9"/>
                <c:pt idx="0">
                  <c:v>1094</c:v>
                </c:pt>
                <c:pt idx="1">
                  <c:v>1108</c:v>
                </c:pt>
                <c:pt idx="2">
                  <c:v>1127</c:v>
                </c:pt>
                <c:pt idx="3">
                  <c:v>1145</c:v>
                </c:pt>
                <c:pt idx="4">
                  <c:v>1164</c:v>
                </c:pt>
                <c:pt idx="5">
                  <c:v>1182</c:v>
                </c:pt>
                <c:pt idx="6">
                  <c:v>1201</c:v>
                </c:pt>
                <c:pt idx="7">
                  <c:v>1224</c:v>
                </c:pt>
                <c:pt idx="8">
                  <c:v>1248</c:v>
                </c:pt>
              </c:numCache>
            </c:numRef>
          </c:val>
          <c:smooth val="0"/>
        </c:ser>
        <c:ser>
          <c:idx val="7"/>
          <c:order val="7"/>
          <c:tx>
            <c:strRef>
              <c:f>Algeria!$F$22</c:f>
              <c:strCache>
                <c:ptCount val="1"/>
                <c:pt idx="0">
                  <c:v>Min TYNDP 2013</c:v>
                </c:pt>
              </c:strCache>
            </c:strRef>
          </c:tx>
          <c:spPr>
            <a:ln w="34925">
              <a:solidFill>
                <a:schemeClr val="accent2">
                  <a:lumMod val="50000"/>
                </a:schemeClr>
              </a:solidFill>
              <a:prstDash val="dash"/>
            </a:ln>
          </c:spPr>
          <c:marker>
            <c:symbol val="none"/>
          </c:marker>
          <c:val>
            <c:numRef>
              <c:f>Algeria!$G$22:$O$22</c:f>
              <c:numCache>
                <c:formatCode>#,##0</c:formatCode>
                <c:ptCount val="9"/>
                <c:pt idx="0">
                  <c:v>778</c:v>
                </c:pt>
                <c:pt idx="1">
                  <c:v>712</c:v>
                </c:pt>
                <c:pt idx="2">
                  <c:v>650</c:v>
                </c:pt>
                <c:pt idx="3">
                  <c:v>588</c:v>
                </c:pt>
                <c:pt idx="4">
                  <c:v>526</c:v>
                </c:pt>
                <c:pt idx="5">
                  <c:v>464</c:v>
                </c:pt>
                <c:pt idx="6">
                  <c:v>402</c:v>
                </c:pt>
                <c:pt idx="7">
                  <c:v>340</c:v>
                </c:pt>
                <c:pt idx="8">
                  <c:v>279</c:v>
                </c:pt>
              </c:numCache>
            </c:numRef>
          </c:val>
          <c:smooth val="0"/>
        </c:ser>
        <c:dLbls>
          <c:showLegendKey val="0"/>
          <c:showVal val="0"/>
          <c:showCatName val="0"/>
          <c:showSerName val="0"/>
          <c:showPercent val="0"/>
          <c:showBubbleSize val="0"/>
        </c:dLbls>
        <c:marker val="1"/>
        <c:smooth val="0"/>
        <c:axId val="42849024"/>
        <c:axId val="42850560"/>
      </c:lineChart>
      <c:catAx>
        <c:axId val="42849024"/>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2850560"/>
        <c:crosses val="autoZero"/>
        <c:auto val="1"/>
        <c:lblAlgn val="ctr"/>
        <c:lblOffset val="100"/>
        <c:noMultiLvlLbl val="0"/>
      </c:catAx>
      <c:valAx>
        <c:axId val="42850560"/>
        <c:scaling>
          <c:orientation val="minMax"/>
        </c:scaling>
        <c:delete val="0"/>
        <c:axPos val="l"/>
        <c:majorGridlines/>
        <c:title>
          <c:tx>
            <c:rich>
              <a:bodyPr rot="0" vert="horz"/>
              <a:lstStyle/>
              <a:p>
                <a:pPr>
                  <a:defRPr/>
                </a:pPr>
                <a:r>
                  <a:rPr lang="fr-BE" sz="1400"/>
                  <a:t>GWh/d</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2849024"/>
        <c:crosses val="autoZero"/>
        <c:crossBetween val="midCat"/>
      </c:valAx>
    </c:plotArea>
    <c:legend>
      <c:legendPos val="b"/>
      <c:layout>
        <c:manualLayout>
          <c:xMode val="edge"/>
          <c:yMode val="edge"/>
          <c:x val="5.6853246030970353E-3"/>
          <c:y val="0.89987686577029802"/>
          <c:w val="0.99431467539690299"/>
          <c:h val="8.7040551542457115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Algeria</a:t>
            </a:r>
          </a:p>
        </c:rich>
      </c:tx>
      <c:layout/>
      <c:overlay val="0"/>
    </c:title>
    <c:autoTitleDeleted val="0"/>
    <c:plotArea>
      <c:layout>
        <c:manualLayout>
          <c:layoutTarget val="inner"/>
          <c:xMode val="edge"/>
          <c:yMode val="edge"/>
          <c:x val="5.6742022949610636E-2"/>
          <c:y val="9.4946758008961393E-2"/>
          <c:w val="0.91759024750005425"/>
          <c:h val="0.70813084230886647"/>
        </c:manualLayout>
      </c:layout>
      <c:areaChart>
        <c:grouping val="standard"/>
        <c:varyColors val="0"/>
        <c:ser>
          <c:idx val="0"/>
          <c:order val="0"/>
          <c:tx>
            <c:strRef>
              <c:f>Algeria!$F$14</c:f>
              <c:strCache>
                <c:ptCount val="1"/>
                <c:pt idx="0">
                  <c:v>Max</c:v>
                </c:pt>
              </c:strCache>
            </c:strRef>
          </c:tx>
          <c:spPr>
            <a:solidFill>
              <a:srgbClr val="C3DA63"/>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Algeria!$G$14:$AB$14</c:f>
              <c:numCache>
                <c:formatCode>#,##0.0</c:formatCode>
                <c:ptCount val="22"/>
                <c:pt idx="0">
                  <c:v>38.893000000000001</c:v>
                </c:pt>
                <c:pt idx="1">
                  <c:v>41.777999999999999</c:v>
                </c:pt>
                <c:pt idx="2">
                  <c:v>43.249500000000005</c:v>
                </c:pt>
                <c:pt idx="3">
                  <c:v>44.4</c:v>
                </c:pt>
                <c:pt idx="4">
                  <c:v>44.089499999999994</c:v>
                </c:pt>
                <c:pt idx="5">
                  <c:v>45.998999999999988</c:v>
                </c:pt>
                <c:pt idx="6">
                  <c:v>45.201000000000001</c:v>
                </c:pt>
                <c:pt idx="7">
                  <c:v>46.705800000000004</c:v>
                </c:pt>
                <c:pt idx="8">
                  <c:v>47.868600000000001</c:v>
                </c:pt>
                <c:pt idx="9">
                  <c:v>48.995666811279833</c:v>
                </c:pt>
                <c:pt idx="10">
                  <c:v>50.08568272406022</c:v>
                </c:pt>
                <c:pt idx="11">
                  <c:v>51.13728143622729</c:v>
                </c:pt>
                <c:pt idx="12">
                  <c:v>52.023646261424389</c:v>
                </c:pt>
                <c:pt idx="13">
                  <c:v>52.5</c:v>
                </c:pt>
                <c:pt idx="14">
                  <c:v>52.5</c:v>
                </c:pt>
                <c:pt idx="15">
                  <c:v>52.5</c:v>
                </c:pt>
                <c:pt idx="16">
                  <c:v>52.5</c:v>
                </c:pt>
                <c:pt idx="17">
                  <c:v>52.5</c:v>
                </c:pt>
                <c:pt idx="18">
                  <c:v>52.5</c:v>
                </c:pt>
                <c:pt idx="19">
                  <c:v>52.5</c:v>
                </c:pt>
                <c:pt idx="20">
                  <c:v>52.5</c:v>
                </c:pt>
                <c:pt idx="21">
                  <c:v>52.5</c:v>
                </c:pt>
              </c:numCache>
            </c:numRef>
          </c:val>
        </c:ser>
        <c:ser>
          <c:idx val="1"/>
          <c:order val="1"/>
          <c:tx>
            <c:strRef>
              <c:f>Algeria!$F$15</c:f>
              <c:strCache>
                <c:ptCount val="1"/>
                <c:pt idx="0">
                  <c:v>Intermediate</c:v>
                </c:pt>
              </c:strCache>
            </c:strRef>
          </c:tx>
          <c:spPr>
            <a:solidFill>
              <a:srgbClr val="DBD73E"/>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Algeria!$G$15:$AB$15</c:f>
              <c:numCache>
                <c:formatCode>#,##0.0</c:formatCode>
                <c:ptCount val="22"/>
                <c:pt idx="0">
                  <c:v>33.551249999999996</c:v>
                </c:pt>
                <c:pt idx="1">
                  <c:v>34.113750000000003</c:v>
                </c:pt>
                <c:pt idx="2">
                  <c:v>34.492500000000007</c:v>
                </c:pt>
                <c:pt idx="3">
                  <c:v>34.687500000000007</c:v>
                </c:pt>
                <c:pt idx="4">
                  <c:v>33.558750000000003</c:v>
                </c:pt>
                <c:pt idx="5">
                  <c:v>34.164375000000007</c:v>
                </c:pt>
                <c:pt idx="6">
                  <c:v>34.770000000000003</c:v>
                </c:pt>
                <c:pt idx="7">
                  <c:v>35.169000000000004</c:v>
                </c:pt>
                <c:pt idx="8">
                  <c:v>35.225999999999999</c:v>
                </c:pt>
                <c:pt idx="9">
                  <c:v>35.247266811279822</c:v>
                </c:pt>
                <c:pt idx="10">
                  <c:v>35.2314827240602</c:v>
                </c:pt>
                <c:pt idx="11">
                  <c:v>35.17728143622729</c:v>
                </c:pt>
                <c:pt idx="12">
                  <c:v>34.969246261424388</c:v>
                </c:pt>
                <c:pt idx="13">
                  <c:v>34.71990827106476</c:v>
                </c:pt>
                <c:pt idx="14">
                  <c:v>34.427744367828531</c:v>
                </c:pt>
                <c:pt idx="15">
                  <c:v>34.091175288117221</c:v>
                </c:pt>
                <c:pt idx="16">
                  <c:v>33.708563530846064</c:v>
                </c:pt>
                <c:pt idx="17">
                  <c:v>33.462973112354824</c:v>
                </c:pt>
                <c:pt idx="18">
                  <c:v>33.217382693863584</c:v>
                </c:pt>
                <c:pt idx="19">
                  <c:v>32.971792275372358</c:v>
                </c:pt>
                <c:pt idx="20">
                  <c:v>32.726201856881126</c:v>
                </c:pt>
                <c:pt idx="21">
                  <c:v>32.480611438389879</c:v>
                </c:pt>
              </c:numCache>
            </c:numRef>
          </c:val>
        </c:ser>
        <c:ser>
          <c:idx val="2"/>
          <c:order val="2"/>
          <c:tx>
            <c:strRef>
              <c:f>Algeria!$F$16</c:f>
              <c:strCache>
                <c:ptCount val="1"/>
                <c:pt idx="0">
                  <c:v>Min</c:v>
                </c:pt>
              </c:strCache>
            </c:strRef>
          </c:tx>
          <c:spPr>
            <a:solidFill>
              <a:srgbClr val="C1D537"/>
            </a:solidFill>
          </c:spPr>
          <c:cat>
            <c:numRef>
              <c:f>Algeria!$G$4:$AB$4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Algeria!$G$16:$AB$16</c:f>
              <c:numCache>
                <c:formatCode>#,##0.0</c:formatCode>
                <c:ptCount val="22"/>
                <c:pt idx="0">
                  <c:v>22.323340000000002</c:v>
                </c:pt>
                <c:pt idx="1">
                  <c:v>21.584180000000003</c:v>
                </c:pt>
                <c:pt idx="2">
                  <c:v>20.845020000000005</c:v>
                </c:pt>
                <c:pt idx="3">
                  <c:v>23.907520000000005</c:v>
                </c:pt>
                <c:pt idx="4">
                  <c:v>24.970020000000005</c:v>
                </c:pt>
                <c:pt idx="5">
                  <c:v>26.032520000000005</c:v>
                </c:pt>
                <c:pt idx="6">
                  <c:v>27.095020000000005</c:v>
                </c:pt>
                <c:pt idx="7">
                  <c:v>27.795020000000001</c:v>
                </c:pt>
                <c:pt idx="8">
                  <c:v>27.895019999999995</c:v>
                </c:pt>
                <c:pt idx="9">
                  <c:v>27.932330195227756</c:v>
                </c:pt>
                <c:pt idx="10">
                  <c:v>27.904638814140704</c:v>
                </c:pt>
                <c:pt idx="11">
                  <c:v>27.809548835486467</c:v>
                </c:pt>
                <c:pt idx="12">
                  <c:v>27.444574844604183</c:v>
                </c:pt>
                <c:pt idx="13">
                  <c:v>27.007139773797824</c:v>
                </c:pt>
                <c:pt idx="14">
                  <c:v>26.494571522506199</c:v>
                </c:pt>
                <c:pt idx="15">
                  <c:v>25.904099452837222</c:v>
                </c:pt>
                <c:pt idx="16">
                  <c:v>25.232850755870288</c:v>
                </c:pt>
                <c:pt idx="17">
                  <c:v>24.801990372552325</c:v>
                </c:pt>
                <c:pt idx="18">
                  <c:v>24.371129989234362</c:v>
                </c:pt>
                <c:pt idx="19">
                  <c:v>23.940269605916413</c:v>
                </c:pt>
                <c:pt idx="20">
                  <c:v>23.509409222598464</c:v>
                </c:pt>
                <c:pt idx="21">
                  <c:v>23.078548839280487</c:v>
                </c:pt>
              </c:numCache>
            </c:numRef>
          </c:val>
        </c:ser>
        <c:dLbls>
          <c:showLegendKey val="0"/>
          <c:showVal val="0"/>
          <c:showCatName val="0"/>
          <c:showSerName val="0"/>
          <c:showPercent val="0"/>
          <c:showBubbleSize val="0"/>
        </c:dLbls>
        <c:axId val="42905600"/>
        <c:axId val="42907136"/>
      </c:areaChart>
      <c:lineChart>
        <c:grouping val="standard"/>
        <c:varyColors val="0"/>
        <c:ser>
          <c:idx val="3"/>
          <c:order val="3"/>
          <c:tx>
            <c:strRef>
              <c:f>Algeria!$F$36</c:f>
              <c:strCache>
                <c:ptCount val="1"/>
                <c:pt idx="0">
                  <c:v>Transmission capacity Non FID</c:v>
                </c:pt>
              </c:strCache>
            </c:strRef>
          </c:tx>
          <c:spPr>
            <a:ln w="34925">
              <a:solidFill>
                <a:srgbClr val="FFC000"/>
              </a:solidFill>
            </a:ln>
          </c:spPr>
          <c:marker>
            <c:symbol val="none"/>
          </c:marker>
          <c:val>
            <c:numRef>
              <c:f>Algeria!$G$35:$AB$35</c:f>
              <c:numCache>
                <c:formatCode>#,##0</c:formatCode>
                <c:ptCount val="22"/>
                <c:pt idx="0">
                  <c:v>60.639730639730644</c:v>
                </c:pt>
                <c:pt idx="1">
                  <c:v>60.639730639730644</c:v>
                </c:pt>
                <c:pt idx="2">
                  <c:v>60.639730639730644</c:v>
                </c:pt>
                <c:pt idx="3">
                  <c:v>60.639730639730644</c:v>
                </c:pt>
                <c:pt idx="4">
                  <c:v>60.639730639730644</c:v>
                </c:pt>
                <c:pt idx="5">
                  <c:v>60.639730639730644</c:v>
                </c:pt>
                <c:pt idx="6">
                  <c:v>60.639730639730644</c:v>
                </c:pt>
                <c:pt idx="7">
                  <c:v>60.639730639730644</c:v>
                </c:pt>
                <c:pt idx="8">
                  <c:v>60.639730639730644</c:v>
                </c:pt>
                <c:pt idx="9">
                  <c:v>60.639730639730644</c:v>
                </c:pt>
                <c:pt idx="10">
                  <c:v>60.639730639730644</c:v>
                </c:pt>
                <c:pt idx="11">
                  <c:v>60.639730639730644</c:v>
                </c:pt>
                <c:pt idx="12">
                  <c:v>60.639730639730644</c:v>
                </c:pt>
                <c:pt idx="13">
                  <c:v>60.639730639730644</c:v>
                </c:pt>
                <c:pt idx="14">
                  <c:v>60.639730639730644</c:v>
                </c:pt>
                <c:pt idx="15">
                  <c:v>60.639730639730644</c:v>
                </c:pt>
                <c:pt idx="16">
                  <c:v>60.639730639730644</c:v>
                </c:pt>
                <c:pt idx="17">
                  <c:v>60.639730639730644</c:v>
                </c:pt>
                <c:pt idx="18">
                  <c:v>60.639730639730644</c:v>
                </c:pt>
                <c:pt idx="19">
                  <c:v>60.639730639730644</c:v>
                </c:pt>
                <c:pt idx="20">
                  <c:v>60.639730639730644</c:v>
                </c:pt>
                <c:pt idx="21">
                  <c:v>60.639730639730644</c:v>
                </c:pt>
              </c:numCache>
            </c:numRef>
          </c:val>
          <c:smooth val="0"/>
        </c:ser>
        <c:ser>
          <c:idx val="4"/>
          <c:order val="4"/>
          <c:tx>
            <c:strRef>
              <c:f>Algeria!$F$36</c:f>
              <c:strCache>
                <c:ptCount val="1"/>
                <c:pt idx="0">
                  <c:v>Transmission capacity Non FID</c:v>
                </c:pt>
              </c:strCache>
            </c:strRef>
          </c:tx>
          <c:spPr>
            <a:ln w="34925">
              <a:solidFill>
                <a:schemeClr val="accent6">
                  <a:lumMod val="50000"/>
                </a:schemeClr>
              </a:solidFill>
            </a:ln>
          </c:spPr>
          <c:marker>
            <c:symbol val="none"/>
          </c:marker>
          <c:val>
            <c:numRef>
              <c:f>Algeria!$G$36:$AB$36</c:f>
              <c:numCache>
                <c:formatCode>#,##0</c:formatCode>
                <c:ptCount val="22"/>
                <c:pt idx="0">
                  <c:v>60.639730639730644</c:v>
                </c:pt>
                <c:pt idx="1">
                  <c:v>60.639730639730644</c:v>
                </c:pt>
                <c:pt idx="2">
                  <c:v>60.639730639730644</c:v>
                </c:pt>
                <c:pt idx="3">
                  <c:v>60.639730639730644</c:v>
                </c:pt>
                <c:pt idx="4">
                  <c:v>60.639730639730644</c:v>
                </c:pt>
                <c:pt idx="5">
                  <c:v>68.855218855218851</c:v>
                </c:pt>
                <c:pt idx="6">
                  <c:v>68.855218855218851</c:v>
                </c:pt>
                <c:pt idx="7">
                  <c:v>68.855218855218851</c:v>
                </c:pt>
                <c:pt idx="8">
                  <c:v>68.855218855218851</c:v>
                </c:pt>
                <c:pt idx="9">
                  <c:v>68.855218855218851</c:v>
                </c:pt>
                <c:pt idx="10">
                  <c:v>68.855218855218851</c:v>
                </c:pt>
                <c:pt idx="11">
                  <c:v>68.855218855218851</c:v>
                </c:pt>
                <c:pt idx="12">
                  <c:v>68.855218855218851</c:v>
                </c:pt>
                <c:pt idx="13">
                  <c:v>68.855218855218851</c:v>
                </c:pt>
                <c:pt idx="14">
                  <c:v>68.855218855218851</c:v>
                </c:pt>
                <c:pt idx="15">
                  <c:v>68.855218855218851</c:v>
                </c:pt>
                <c:pt idx="16">
                  <c:v>68.855218855218851</c:v>
                </c:pt>
                <c:pt idx="17">
                  <c:v>68.855218855218851</c:v>
                </c:pt>
                <c:pt idx="18">
                  <c:v>68.855218855218851</c:v>
                </c:pt>
                <c:pt idx="19">
                  <c:v>68.855218855218851</c:v>
                </c:pt>
                <c:pt idx="20">
                  <c:v>68.855218855218851</c:v>
                </c:pt>
                <c:pt idx="21">
                  <c:v>68.855218855218851</c:v>
                </c:pt>
              </c:numCache>
            </c:numRef>
          </c:val>
          <c:smooth val="0"/>
        </c:ser>
        <c:ser>
          <c:idx val="5"/>
          <c:order val="5"/>
          <c:tx>
            <c:strRef>
              <c:f>Algeria!$F$26</c:f>
              <c:strCache>
                <c:ptCount val="1"/>
                <c:pt idx="0">
                  <c:v>Max TYNDP 2013</c:v>
                </c:pt>
              </c:strCache>
            </c:strRef>
          </c:tx>
          <c:spPr>
            <a:ln w="34925">
              <a:solidFill>
                <a:srgbClr val="FF0000"/>
              </a:solidFill>
              <a:prstDash val="dash"/>
            </a:ln>
          </c:spPr>
          <c:marker>
            <c:symbol val="none"/>
          </c:marker>
          <c:val>
            <c:numRef>
              <c:f>Algeria!$G$26:$O$26</c:f>
              <c:numCache>
                <c:formatCode>#,##0</c:formatCode>
                <c:ptCount val="9"/>
                <c:pt idx="0">
                  <c:v>42.861952861952865</c:v>
                </c:pt>
                <c:pt idx="1">
                  <c:v>44.814814814814817</c:v>
                </c:pt>
                <c:pt idx="2">
                  <c:v>45.858585858585862</c:v>
                </c:pt>
                <c:pt idx="3">
                  <c:v>46.902356902356907</c:v>
                </c:pt>
                <c:pt idx="4">
                  <c:v>47.946127946127945</c:v>
                </c:pt>
                <c:pt idx="5">
                  <c:v>48.98989898989899</c:v>
                </c:pt>
                <c:pt idx="6">
                  <c:v>50.033670033670035</c:v>
                </c:pt>
                <c:pt idx="7">
                  <c:v>52.121212121212125</c:v>
                </c:pt>
                <c:pt idx="8">
                  <c:v>54.208754208754208</c:v>
                </c:pt>
              </c:numCache>
            </c:numRef>
          </c:val>
          <c:smooth val="0"/>
        </c:ser>
        <c:ser>
          <c:idx val="6"/>
          <c:order val="6"/>
          <c:tx>
            <c:strRef>
              <c:f>Algeria!$F$27</c:f>
              <c:strCache>
                <c:ptCount val="1"/>
                <c:pt idx="0">
                  <c:v>Intermediate TYNDP 2013</c:v>
                </c:pt>
              </c:strCache>
            </c:strRef>
          </c:tx>
          <c:spPr>
            <a:ln w="34925">
              <a:solidFill>
                <a:schemeClr val="bg1">
                  <a:lumMod val="50000"/>
                </a:schemeClr>
              </a:solidFill>
              <a:prstDash val="dash"/>
            </a:ln>
          </c:spPr>
          <c:marker>
            <c:symbol val="none"/>
          </c:marker>
          <c:val>
            <c:numRef>
              <c:f>Algeria!$G$27:$O$27</c:f>
              <c:numCache>
                <c:formatCode>#,##0</c:formatCode>
                <c:ptCount val="9"/>
                <c:pt idx="0">
                  <c:v>36.835016835016837</c:v>
                </c:pt>
                <c:pt idx="1">
                  <c:v>37.306397306397308</c:v>
                </c:pt>
                <c:pt idx="2">
                  <c:v>37.946127946127945</c:v>
                </c:pt>
                <c:pt idx="3">
                  <c:v>38.552188552188554</c:v>
                </c:pt>
                <c:pt idx="4">
                  <c:v>39.19191919191919</c:v>
                </c:pt>
                <c:pt idx="5">
                  <c:v>39.797979797979799</c:v>
                </c:pt>
                <c:pt idx="6">
                  <c:v>40.437710437710436</c:v>
                </c:pt>
                <c:pt idx="7">
                  <c:v>41.212121212121211</c:v>
                </c:pt>
                <c:pt idx="8">
                  <c:v>42.020202020202021</c:v>
                </c:pt>
              </c:numCache>
            </c:numRef>
          </c:val>
          <c:smooth val="0"/>
        </c:ser>
        <c:ser>
          <c:idx val="7"/>
          <c:order val="7"/>
          <c:tx>
            <c:strRef>
              <c:f>Algeria!$F$28</c:f>
              <c:strCache>
                <c:ptCount val="1"/>
                <c:pt idx="0">
                  <c:v>Min TYNDP 2013</c:v>
                </c:pt>
              </c:strCache>
            </c:strRef>
          </c:tx>
          <c:spPr>
            <a:ln w="34925">
              <a:solidFill>
                <a:schemeClr val="accent2">
                  <a:lumMod val="50000"/>
                </a:schemeClr>
              </a:solidFill>
              <a:prstDash val="dash"/>
            </a:ln>
          </c:spPr>
          <c:marker>
            <c:symbol val="none"/>
          </c:marker>
          <c:val>
            <c:numRef>
              <c:f>Algeria!$G$28:$O$28</c:f>
              <c:numCache>
                <c:formatCode>#,##0</c:formatCode>
                <c:ptCount val="9"/>
                <c:pt idx="0">
                  <c:v>26.195286195286197</c:v>
                </c:pt>
                <c:pt idx="1">
                  <c:v>23.973063973063972</c:v>
                </c:pt>
                <c:pt idx="2">
                  <c:v>21.885521885521886</c:v>
                </c:pt>
                <c:pt idx="3">
                  <c:v>19.797979797979799</c:v>
                </c:pt>
                <c:pt idx="4">
                  <c:v>17.710437710437709</c:v>
                </c:pt>
                <c:pt idx="5">
                  <c:v>15.622895622895623</c:v>
                </c:pt>
                <c:pt idx="6">
                  <c:v>13.535353535353536</c:v>
                </c:pt>
                <c:pt idx="7">
                  <c:v>11.447811447811448</c:v>
                </c:pt>
                <c:pt idx="8">
                  <c:v>9.3939393939393945</c:v>
                </c:pt>
              </c:numCache>
            </c:numRef>
          </c:val>
          <c:smooth val="0"/>
        </c:ser>
        <c:dLbls>
          <c:showLegendKey val="0"/>
          <c:showVal val="0"/>
          <c:showCatName val="0"/>
          <c:showSerName val="0"/>
          <c:showPercent val="0"/>
          <c:showBubbleSize val="0"/>
        </c:dLbls>
        <c:marker val="1"/>
        <c:smooth val="0"/>
        <c:axId val="42905600"/>
        <c:axId val="42907136"/>
      </c:lineChart>
      <c:catAx>
        <c:axId val="42905600"/>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2907136"/>
        <c:crosses val="autoZero"/>
        <c:auto val="1"/>
        <c:lblAlgn val="ctr"/>
        <c:lblOffset val="100"/>
        <c:noMultiLvlLbl val="0"/>
      </c:catAx>
      <c:valAx>
        <c:axId val="42907136"/>
        <c:scaling>
          <c:orientation val="minMax"/>
        </c:scaling>
        <c:delete val="0"/>
        <c:axPos val="l"/>
        <c:majorGridlines/>
        <c:title>
          <c:tx>
            <c:rich>
              <a:bodyPr rot="0" vert="horz"/>
              <a:lstStyle/>
              <a:p>
                <a:pPr>
                  <a:defRPr/>
                </a:pPr>
                <a:r>
                  <a:rPr lang="fr-BE" sz="1400"/>
                  <a:t>BCM/a</a:t>
                </a:r>
              </a:p>
            </c:rich>
          </c:tx>
          <c:layout>
            <c:manualLayout>
              <c:xMode val="edge"/>
              <c:yMode val="edge"/>
              <c:x val="4.3755438437500767E-3"/>
              <c:y val="9.4318210302688395E-3"/>
            </c:manualLayout>
          </c:layout>
          <c:overlay val="0"/>
        </c:title>
        <c:numFmt formatCode="#,##0" sourceLinked="0"/>
        <c:majorTickMark val="out"/>
        <c:minorTickMark val="none"/>
        <c:tickLblPos val="nextTo"/>
        <c:txPr>
          <a:bodyPr/>
          <a:lstStyle/>
          <a:p>
            <a:pPr>
              <a:defRPr sz="1400"/>
            </a:pPr>
            <a:endParaRPr lang="fr-FR"/>
          </a:p>
        </c:txPr>
        <c:crossAx val="42905600"/>
        <c:crosses val="autoZero"/>
        <c:crossBetween val="midCat"/>
      </c:valAx>
    </c:plotArea>
    <c:legend>
      <c:legendPos val="b"/>
      <c:layout>
        <c:manualLayout>
          <c:xMode val="edge"/>
          <c:yMode val="edge"/>
          <c:x val="5.6853246030970353E-3"/>
          <c:y val="0.89987686577029802"/>
          <c:w val="0.99431467539690299"/>
          <c:h val="8.7040551542457115E-2"/>
        </c:manualLayout>
      </c:layout>
      <c:overlay val="0"/>
      <c:txPr>
        <a:bodyPr/>
        <a:lstStyle/>
        <a:p>
          <a:pPr>
            <a:defRPr sz="1400"/>
          </a:pPr>
          <a:endParaRPr lang="fr-FR"/>
        </a:p>
      </c:txPr>
    </c:legend>
    <c:plotVisOnly val="1"/>
    <c:dispBlanksAs val="zero"/>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Russia</a:t>
            </a:r>
          </a:p>
        </c:rich>
      </c:tx>
      <c:layout/>
      <c:overlay val="0"/>
    </c:title>
    <c:autoTitleDeleted val="0"/>
    <c:plotArea>
      <c:layout>
        <c:manualLayout>
          <c:layoutTarget val="inner"/>
          <c:xMode val="edge"/>
          <c:yMode val="edge"/>
          <c:x val="5.6742022949610636E-2"/>
          <c:y val="9.4946758008961393E-2"/>
          <c:w val="0.91759024750005425"/>
          <c:h val="0.68414610738225079"/>
        </c:manualLayout>
      </c:layout>
      <c:areaChart>
        <c:grouping val="standard"/>
        <c:varyColors val="0"/>
        <c:ser>
          <c:idx val="0"/>
          <c:order val="0"/>
          <c:tx>
            <c:strRef>
              <c:f>Russia!$F$6</c:f>
              <c:strCache>
                <c:ptCount val="1"/>
                <c:pt idx="0">
                  <c:v>Max</c:v>
                </c:pt>
              </c:strCache>
            </c:strRef>
          </c:tx>
          <c:spPr>
            <a:solidFill>
              <a:srgbClr val="F6A8AB"/>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Russia!$G$6:$AB$6</c:f>
              <c:numCache>
                <c:formatCode>#,##0</c:formatCode>
                <c:ptCount val="22"/>
                <c:pt idx="0">
                  <c:v>5176.9416600000004</c:v>
                </c:pt>
                <c:pt idx="1">
                  <c:v>5230.6303499999967</c:v>
                </c:pt>
                <c:pt idx="2">
                  <c:v>5284.3190400000049</c:v>
                </c:pt>
                <c:pt idx="3">
                  <c:v>5338.0077300000003</c:v>
                </c:pt>
                <c:pt idx="4">
                  <c:v>5391.6964199999957</c:v>
                </c:pt>
                <c:pt idx="5">
                  <c:v>5445.3851100000047</c:v>
                </c:pt>
                <c:pt idx="6">
                  <c:v>5499.0738000000001</c:v>
                </c:pt>
                <c:pt idx="7">
                  <c:v>5552.7624900000083</c:v>
                </c:pt>
                <c:pt idx="8">
                  <c:v>5606.4511800000037</c:v>
                </c:pt>
                <c:pt idx="9">
                  <c:v>5660.1398699999991</c:v>
                </c:pt>
                <c:pt idx="10">
                  <c:v>5713.8285600000081</c:v>
                </c:pt>
                <c:pt idx="11">
                  <c:v>5767.5172500000035</c:v>
                </c:pt>
                <c:pt idx="12">
                  <c:v>5821.205939999998</c:v>
                </c:pt>
                <c:pt idx="13">
                  <c:v>5874.8946300000071</c:v>
                </c:pt>
                <c:pt idx="14">
                  <c:v>5928.5833200000025</c:v>
                </c:pt>
                <c:pt idx="15">
                  <c:v>5982.2720099999979</c:v>
                </c:pt>
                <c:pt idx="16">
                  <c:v>6035.960700000006</c:v>
                </c:pt>
                <c:pt idx="17">
                  <c:v>6089.6493900000014</c:v>
                </c:pt>
                <c:pt idx="18">
                  <c:v>6143.3380799999968</c:v>
                </c:pt>
                <c:pt idx="19">
                  <c:v>6197.0267700000059</c:v>
                </c:pt>
                <c:pt idx="20">
                  <c:v>6250.7154600000013</c:v>
                </c:pt>
                <c:pt idx="21">
                  <c:v>6304.4041499999967</c:v>
                </c:pt>
              </c:numCache>
            </c:numRef>
          </c:val>
        </c:ser>
        <c:ser>
          <c:idx val="1"/>
          <c:order val="1"/>
          <c:tx>
            <c:strRef>
              <c:f>Russia!$F$7</c:f>
              <c:strCache>
                <c:ptCount val="1"/>
                <c:pt idx="0">
                  <c:v>Intermediate</c:v>
                </c:pt>
              </c:strCache>
            </c:strRef>
          </c:tx>
          <c:spPr>
            <a:solidFill>
              <a:srgbClr val="F17D80"/>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Russia!$G$7:$AB$7</c:f>
              <c:numCache>
                <c:formatCode>#,##0</c:formatCode>
                <c:ptCount val="22"/>
                <c:pt idx="0">
                  <c:v>4548.67083</c:v>
                </c:pt>
                <c:pt idx="1">
                  <c:v>4590.3651749999981</c:v>
                </c:pt>
                <c:pt idx="2">
                  <c:v>4483.5595200000025</c:v>
                </c:pt>
                <c:pt idx="3">
                  <c:v>4480.7038650000004</c:v>
                </c:pt>
                <c:pt idx="4">
                  <c:v>4507.5482099999981</c:v>
                </c:pt>
                <c:pt idx="5">
                  <c:v>4534.3925550000022</c:v>
                </c:pt>
                <c:pt idx="6">
                  <c:v>4553.8118999999997</c:v>
                </c:pt>
                <c:pt idx="7">
                  <c:v>4558.3812450000041</c:v>
                </c:pt>
                <c:pt idx="8">
                  <c:v>4540.6755900000016</c:v>
                </c:pt>
                <c:pt idx="9">
                  <c:v>4396.7449349999997</c:v>
                </c:pt>
                <c:pt idx="10">
                  <c:v>4423.5892800000038</c:v>
                </c:pt>
                <c:pt idx="11">
                  <c:v>4450.4336250000015</c:v>
                </c:pt>
                <c:pt idx="12">
                  <c:v>4380.7529699999986</c:v>
                </c:pt>
                <c:pt idx="13">
                  <c:v>4229.3973150000038</c:v>
                </c:pt>
                <c:pt idx="14">
                  <c:v>4196.841660000001</c:v>
                </c:pt>
                <c:pt idx="15">
                  <c:v>4156.8610049999988</c:v>
                </c:pt>
                <c:pt idx="16">
                  <c:v>4183.7053500000029</c:v>
                </c:pt>
                <c:pt idx="17">
                  <c:v>4210.5496950000006</c:v>
                </c:pt>
                <c:pt idx="18">
                  <c:v>4237.3940399999983</c:v>
                </c:pt>
                <c:pt idx="19">
                  <c:v>4264.2383850000024</c:v>
                </c:pt>
                <c:pt idx="20">
                  <c:v>4291.0827300000001</c:v>
                </c:pt>
                <c:pt idx="21">
                  <c:v>4317.9270749999978</c:v>
                </c:pt>
              </c:numCache>
            </c:numRef>
          </c:val>
        </c:ser>
        <c:ser>
          <c:idx val="2"/>
          <c:order val="2"/>
          <c:tx>
            <c:strRef>
              <c:f>Russia!$F$8</c:f>
              <c:strCache>
                <c:ptCount val="1"/>
                <c:pt idx="0">
                  <c:v>Min</c:v>
                </c:pt>
              </c:strCache>
            </c:strRef>
          </c:tx>
          <c:spPr>
            <a:solidFill>
              <a:srgbClr val="E8262C"/>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Russia!$G$8:$AB$8</c:f>
              <c:numCache>
                <c:formatCode>#,##0</c:formatCode>
                <c:ptCount val="22"/>
                <c:pt idx="0">
                  <c:v>3920.4</c:v>
                </c:pt>
                <c:pt idx="1">
                  <c:v>3950.1</c:v>
                </c:pt>
                <c:pt idx="2">
                  <c:v>3682.7999999999997</c:v>
                </c:pt>
                <c:pt idx="3">
                  <c:v>3623.4</c:v>
                </c:pt>
                <c:pt idx="4">
                  <c:v>3623.4</c:v>
                </c:pt>
                <c:pt idx="5">
                  <c:v>3623.4</c:v>
                </c:pt>
                <c:pt idx="6">
                  <c:v>3608.5499999999997</c:v>
                </c:pt>
                <c:pt idx="7">
                  <c:v>3564</c:v>
                </c:pt>
                <c:pt idx="8">
                  <c:v>3474.9</c:v>
                </c:pt>
                <c:pt idx="9">
                  <c:v>3133.35</c:v>
                </c:pt>
                <c:pt idx="10">
                  <c:v>3133.35</c:v>
                </c:pt>
                <c:pt idx="11">
                  <c:v>3133.35</c:v>
                </c:pt>
                <c:pt idx="12">
                  <c:v>2940.2999999999997</c:v>
                </c:pt>
                <c:pt idx="13">
                  <c:v>2583.9</c:v>
                </c:pt>
                <c:pt idx="14">
                  <c:v>2465.1</c:v>
                </c:pt>
                <c:pt idx="15">
                  <c:v>2331.4499999999998</c:v>
                </c:pt>
                <c:pt idx="16">
                  <c:v>2331.4499999999998</c:v>
                </c:pt>
                <c:pt idx="17">
                  <c:v>2331.4499999999998</c:v>
                </c:pt>
                <c:pt idx="18">
                  <c:v>2331.4499999999998</c:v>
                </c:pt>
                <c:pt idx="19">
                  <c:v>2331.4499999999998</c:v>
                </c:pt>
                <c:pt idx="20">
                  <c:v>2331.4499999999998</c:v>
                </c:pt>
                <c:pt idx="21">
                  <c:v>2331.4499999999998</c:v>
                </c:pt>
              </c:numCache>
            </c:numRef>
          </c:val>
        </c:ser>
        <c:dLbls>
          <c:showLegendKey val="0"/>
          <c:showVal val="0"/>
          <c:showCatName val="0"/>
          <c:showSerName val="0"/>
          <c:showPercent val="0"/>
          <c:showBubbleSize val="0"/>
        </c:dLbls>
        <c:axId val="43192704"/>
        <c:axId val="43194240"/>
      </c:areaChart>
      <c:lineChart>
        <c:grouping val="standard"/>
        <c:varyColors val="0"/>
        <c:ser>
          <c:idx val="4"/>
          <c:order val="3"/>
          <c:tx>
            <c:strRef>
              <c:f>Russia!$F$30</c:f>
              <c:strCache>
                <c:ptCount val="1"/>
                <c:pt idx="0">
                  <c:v>Transmission capacity FID</c:v>
                </c:pt>
              </c:strCache>
            </c:strRef>
          </c:tx>
          <c:spPr>
            <a:ln w="34925">
              <a:solidFill>
                <a:srgbClr val="FFC000"/>
              </a:solidFill>
            </a:ln>
          </c:spPr>
          <c:marker>
            <c:symbol val="none"/>
          </c:marke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Russia!$G$30:$AB$30</c:f>
              <c:numCache>
                <c:formatCode>#,##0</c:formatCode>
                <c:ptCount val="22"/>
                <c:pt idx="0">
                  <c:v>7755.0249999999996</c:v>
                </c:pt>
                <c:pt idx="1">
                  <c:v>7755.0249999999996</c:v>
                </c:pt>
                <c:pt idx="2">
                  <c:v>7918.0249999999996</c:v>
                </c:pt>
                <c:pt idx="3">
                  <c:v>7911.125</c:v>
                </c:pt>
                <c:pt idx="4">
                  <c:v>7926.125</c:v>
                </c:pt>
                <c:pt idx="5">
                  <c:v>7926.125</c:v>
                </c:pt>
                <c:pt idx="6">
                  <c:v>7926.125</c:v>
                </c:pt>
                <c:pt idx="7">
                  <c:v>7926.125</c:v>
                </c:pt>
                <c:pt idx="8">
                  <c:v>7926.125</c:v>
                </c:pt>
                <c:pt idx="9">
                  <c:v>7926.125</c:v>
                </c:pt>
                <c:pt idx="10">
                  <c:v>7926.125</c:v>
                </c:pt>
                <c:pt idx="11">
                  <c:v>7926.125</c:v>
                </c:pt>
                <c:pt idx="12">
                  <c:v>7926.125</c:v>
                </c:pt>
                <c:pt idx="13">
                  <c:v>7926.125</c:v>
                </c:pt>
                <c:pt idx="14">
                  <c:v>7926.125</c:v>
                </c:pt>
                <c:pt idx="15">
                  <c:v>7926.125</c:v>
                </c:pt>
                <c:pt idx="16">
                  <c:v>7926.125</c:v>
                </c:pt>
                <c:pt idx="17">
                  <c:v>7926.125</c:v>
                </c:pt>
                <c:pt idx="18">
                  <c:v>7926.125</c:v>
                </c:pt>
                <c:pt idx="19">
                  <c:v>7926.125</c:v>
                </c:pt>
                <c:pt idx="20">
                  <c:v>7926.125</c:v>
                </c:pt>
                <c:pt idx="21">
                  <c:v>7926.125</c:v>
                </c:pt>
              </c:numCache>
            </c:numRef>
          </c:val>
          <c:smooth val="0"/>
        </c:ser>
        <c:ser>
          <c:idx val="5"/>
          <c:order val="4"/>
          <c:tx>
            <c:strRef>
              <c:f>Russia!$F$31</c:f>
              <c:strCache>
                <c:ptCount val="1"/>
                <c:pt idx="0">
                  <c:v>Transmission capacity Non FID</c:v>
                </c:pt>
              </c:strCache>
            </c:strRef>
          </c:tx>
          <c:spPr>
            <a:ln w="34925">
              <a:solidFill>
                <a:schemeClr val="accent2">
                  <a:lumMod val="50000"/>
                </a:schemeClr>
              </a:solidFill>
            </a:ln>
          </c:spPr>
          <c:marker>
            <c:symbol val="none"/>
          </c:marke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Russia!$G$31:$AB$31</c:f>
              <c:numCache>
                <c:formatCode>#,##0</c:formatCode>
                <c:ptCount val="22"/>
                <c:pt idx="0">
                  <c:v>7755.0249999999996</c:v>
                </c:pt>
                <c:pt idx="1">
                  <c:v>7755.0249999999996</c:v>
                </c:pt>
                <c:pt idx="2">
                  <c:v>9352.0249999999996</c:v>
                </c:pt>
                <c:pt idx="3">
                  <c:v>9283.125</c:v>
                </c:pt>
                <c:pt idx="4">
                  <c:v>9283.125</c:v>
                </c:pt>
                <c:pt idx="5">
                  <c:v>9788.125</c:v>
                </c:pt>
                <c:pt idx="6">
                  <c:v>9788.125</c:v>
                </c:pt>
                <c:pt idx="7">
                  <c:v>10979.125</c:v>
                </c:pt>
                <c:pt idx="8">
                  <c:v>10979.125</c:v>
                </c:pt>
                <c:pt idx="9">
                  <c:v>11836.125</c:v>
                </c:pt>
                <c:pt idx="10">
                  <c:v>11836.125</c:v>
                </c:pt>
                <c:pt idx="11">
                  <c:v>11836.125</c:v>
                </c:pt>
                <c:pt idx="12">
                  <c:v>11836.125</c:v>
                </c:pt>
                <c:pt idx="13">
                  <c:v>11836.125</c:v>
                </c:pt>
                <c:pt idx="14">
                  <c:v>11836.125</c:v>
                </c:pt>
                <c:pt idx="15">
                  <c:v>11836.125</c:v>
                </c:pt>
                <c:pt idx="16">
                  <c:v>11836.125</c:v>
                </c:pt>
                <c:pt idx="17">
                  <c:v>11836.125</c:v>
                </c:pt>
                <c:pt idx="18">
                  <c:v>11836.125</c:v>
                </c:pt>
                <c:pt idx="19">
                  <c:v>11836.125</c:v>
                </c:pt>
                <c:pt idx="20">
                  <c:v>11836.125</c:v>
                </c:pt>
                <c:pt idx="21">
                  <c:v>11836.125</c:v>
                </c:pt>
              </c:numCache>
            </c:numRef>
          </c:val>
          <c:smooth val="0"/>
        </c:ser>
        <c:ser>
          <c:idx val="6"/>
          <c:order val="5"/>
          <c:tx>
            <c:strRef>
              <c:f>Russia!$F$18</c:f>
              <c:strCache>
                <c:ptCount val="1"/>
                <c:pt idx="0">
                  <c:v>Max TYNDP 2013</c:v>
                </c:pt>
              </c:strCache>
            </c:strRef>
          </c:tx>
          <c:spPr>
            <a:ln w="34925">
              <a:solidFill>
                <a:srgbClr val="FF0000"/>
              </a:solidFill>
              <a:prstDash val="dash"/>
            </a:ln>
          </c:spPr>
          <c:marker>
            <c:symbol val="none"/>
          </c:marker>
          <c:val>
            <c:numRef>
              <c:f>Russia!$G$18:$O$18</c:f>
              <c:numCache>
                <c:formatCode>#,##0</c:formatCode>
                <c:ptCount val="9"/>
                <c:pt idx="0">
                  <c:v>4721.3857883323699</c:v>
                </c:pt>
                <c:pt idx="1">
                  <c:v>4990.7957105476453</c:v>
                </c:pt>
                <c:pt idx="2">
                  <c:v>5099.6031877062051</c:v>
                </c:pt>
                <c:pt idx="3">
                  <c:v>5208.4106648647667</c:v>
                </c:pt>
                <c:pt idx="4">
                  <c:v>5317.2181420233283</c:v>
                </c:pt>
                <c:pt idx="5">
                  <c:v>5426.0256191818899</c:v>
                </c:pt>
                <c:pt idx="6">
                  <c:v>5534.8330963404514</c:v>
                </c:pt>
                <c:pt idx="7">
                  <c:v>5643.6405734990103</c:v>
                </c:pt>
                <c:pt idx="8">
                  <c:v>5752.4480506575746</c:v>
                </c:pt>
              </c:numCache>
            </c:numRef>
          </c:val>
          <c:smooth val="0"/>
        </c:ser>
        <c:ser>
          <c:idx val="7"/>
          <c:order val="6"/>
          <c:tx>
            <c:strRef>
              <c:f>Russia!$F$19</c:f>
              <c:strCache>
                <c:ptCount val="1"/>
                <c:pt idx="0">
                  <c:v>Intermediate TYNDP 2013</c:v>
                </c:pt>
              </c:strCache>
            </c:strRef>
          </c:tx>
          <c:spPr>
            <a:ln w="34925">
              <a:solidFill>
                <a:schemeClr val="bg1">
                  <a:lumMod val="50000"/>
                </a:schemeClr>
              </a:solidFill>
              <a:prstDash val="dash"/>
            </a:ln>
          </c:spPr>
          <c:marker>
            <c:symbol val="none"/>
          </c:marker>
          <c:val>
            <c:numRef>
              <c:f>Russia!$G$19:$O$19</c:f>
              <c:numCache>
                <c:formatCode>#,##0</c:formatCode>
                <c:ptCount val="9"/>
                <c:pt idx="0">
                  <c:v>4435.9903520215503</c:v>
                </c:pt>
                <c:pt idx="1">
                  <c:v>4610.2684621332246</c:v>
                </c:pt>
                <c:pt idx="2">
                  <c:v>4742.7334519863862</c:v>
                </c:pt>
                <c:pt idx="3">
                  <c:v>4875.1984418395487</c:v>
                </c:pt>
                <c:pt idx="4">
                  <c:v>5007.663431692712</c:v>
                </c:pt>
                <c:pt idx="5">
                  <c:v>5140.1284215458745</c:v>
                </c:pt>
                <c:pt idx="6">
                  <c:v>5272.5934113990361</c:v>
                </c:pt>
                <c:pt idx="7">
                  <c:v>5405.0584012521977</c:v>
                </c:pt>
                <c:pt idx="8">
                  <c:v>5537.5233911053601</c:v>
                </c:pt>
              </c:numCache>
            </c:numRef>
          </c:val>
          <c:smooth val="0"/>
        </c:ser>
        <c:ser>
          <c:idx val="8"/>
          <c:order val="7"/>
          <c:tx>
            <c:strRef>
              <c:f>Russia!$F$20</c:f>
              <c:strCache>
                <c:ptCount val="1"/>
                <c:pt idx="0">
                  <c:v>Min TYNDP 2013</c:v>
                </c:pt>
              </c:strCache>
            </c:strRef>
          </c:tx>
          <c:spPr>
            <a:ln w="34925">
              <a:solidFill>
                <a:schemeClr val="accent2">
                  <a:lumMod val="50000"/>
                </a:schemeClr>
              </a:solidFill>
              <a:prstDash val="dash"/>
            </a:ln>
          </c:spPr>
          <c:marker>
            <c:symbol val="none"/>
          </c:marker>
          <c:val>
            <c:numRef>
              <c:f>Russia!$G$20:$O$20</c:f>
              <c:numCache>
                <c:formatCode>#,##0</c:formatCode>
                <c:ptCount val="9"/>
                <c:pt idx="0">
                  <c:v>4150.5949157107334</c:v>
                </c:pt>
                <c:pt idx="1">
                  <c:v>4229.7412137188039</c:v>
                </c:pt>
                <c:pt idx="2">
                  <c:v>4385.8637162665673</c:v>
                </c:pt>
                <c:pt idx="3">
                  <c:v>4541.9862188143306</c:v>
                </c:pt>
                <c:pt idx="4">
                  <c:v>4698.1087213620958</c:v>
                </c:pt>
                <c:pt idx="5">
                  <c:v>4854.2312239098601</c:v>
                </c:pt>
                <c:pt idx="6">
                  <c:v>5010.3537264576216</c:v>
                </c:pt>
                <c:pt idx="7">
                  <c:v>5166.4762290053841</c:v>
                </c:pt>
                <c:pt idx="8">
                  <c:v>5322.5987315531456</c:v>
                </c:pt>
              </c:numCache>
            </c:numRef>
          </c:val>
          <c:smooth val="0"/>
        </c:ser>
        <c:dLbls>
          <c:showLegendKey val="0"/>
          <c:showVal val="0"/>
          <c:showCatName val="0"/>
          <c:showSerName val="0"/>
          <c:showPercent val="0"/>
          <c:showBubbleSize val="0"/>
        </c:dLbls>
        <c:marker val="1"/>
        <c:smooth val="0"/>
        <c:axId val="43192704"/>
        <c:axId val="43194240"/>
      </c:lineChart>
      <c:catAx>
        <c:axId val="43192704"/>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3194240"/>
        <c:crosses val="autoZero"/>
        <c:auto val="1"/>
        <c:lblAlgn val="ctr"/>
        <c:lblOffset val="100"/>
        <c:noMultiLvlLbl val="0"/>
      </c:catAx>
      <c:valAx>
        <c:axId val="43194240"/>
        <c:scaling>
          <c:orientation val="minMax"/>
          <c:max val="14000"/>
        </c:scaling>
        <c:delete val="0"/>
        <c:axPos val="l"/>
        <c:majorGridlines/>
        <c:title>
          <c:tx>
            <c:rich>
              <a:bodyPr rot="0" vert="horz"/>
              <a:lstStyle/>
              <a:p>
                <a:pPr>
                  <a:defRPr/>
                </a:pPr>
                <a:r>
                  <a:rPr lang="fr-BE" sz="1400"/>
                  <a:t>GWh/d</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3192704"/>
        <c:crosses val="autoZero"/>
        <c:crossBetween val="midCat"/>
      </c:valAx>
    </c:plotArea>
    <c:legend>
      <c:legendPos val="b"/>
      <c:layout>
        <c:manualLayout>
          <c:xMode val="edge"/>
          <c:yMode val="edge"/>
          <c:x val="0"/>
          <c:y val="0.87153126994793406"/>
          <c:w val="0.99715773194684065"/>
          <c:h val="0.11538614736482104"/>
        </c:manualLayout>
      </c:layout>
      <c:overlay val="0"/>
      <c:txPr>
        <a:bodyPr/>
        <a:lstStyle/>
        <a:p>
          <a:pPr>
            <a:defRPr lang="fr-BE" sz="1400" b="0" i="0" u="none" strike="noStrike" kern="1200" baseline="0">
              <a:solidFill>
                <a:srgbClr val="1F4484"/>
              </a:solidFill>
              <a:latin typeface="+mn-lt"/>
              <a:ea typeface="+mn-ea"/>
              <a:cs typeface="+mn-cs"/>
            </a:defRPr>
          </a:pPr>
          <a:endParaRPr lang="fr-FR"/>
        </a:p>
      </c:txPr>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Russia</a:t>
            </a:r>
          </a:p>
        </c:rich>
      </c:tx>
      <c:layout/>
      <c:overlay val="0"/>
    </c:title>
    <c:autoTitleDeleted val="0"/>
    <c:plotArea>
      <c:layout>
        <c:manualLayout>
          <c:layoutTarget val="inner"/>
          <c:xMode val="edge"/>
          <c:yMode val="edge"/>
          <c:x val="5.6742022949610636E-2"/>
          <c:y val="9.4946758008961393E-2"/>
          <c:w val="0.91759024750005425"/>
          <c:h val="0.68414610738225079"/>
        </c:manualLayout>
      </c:layout>
      <c:areaChart>
        <c:grouping val="standard"/>
        <c:varyColors val="0"/>
        <c:ser>
          <c:idx val="0"/>
          <c:order val="0"/>
          <c:tx>
            <c:strRef>
              <c:f>Russia!$F$12</c:f>
              <c:strCache>
                <c:ptCount val="1"/>
                <c:pt idx="0">
                  <c:v>Max</c:v>
                </c:pt>
              </c:strCache>
            </c:strRef>
          </c:tx>
          <c:spPr>
            <a:solidFill>
              <a:srgbClr val="F6A8AB"/>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Russia!$G$12:$AB$12</c:f>
              <c:numCache>
                <c:formatCode>#,##0</c:formatCode>
                <c:ptCount val="22"/>
                <c:pt idx="0">
                  <c:v>174.30780000000001</c:v>
                </c:pt>
                <c:pt idx="1">
                  <c:v>176.11549999999988</c:v>
                </c:pt>
                <c:pt idx="2">
                  <c:v>177.92320000000018</c:v>
                </c:pt>
                <c:pt idx="3">
                  <c:v>179.73090000000002</c:v>
                </c:pt>
                <c:pt idx="4">
                  <c:v>181.53859999999986</c:v>
                </c:pt>
                <c:pt idx="5">
                  <c:v>183.34630000000016</c:v>
                </c:pt>
                <c:pt idx="6">
                  <c:v>185.154</c:v>
                </c:pt>
                <c:pt idx="7">
                  <c:v>186.96170000000029</c:v>
                </c:pt>
                <c:pt idx="8">
                  <c:v>188.76940000000013</c:v>
                </c:pt>
                <c:pt idx="9">
                  <c:v>190.57709999999997</c:v>
                </c:pt>
                <c:pt idx="10">
                  <c:v>192.38480000000027</c:v>
                </c:pt>
                <c:pt idx="11">
                  <c:v>194.19250000000011</c:v>
                </c:pt>
                <c:pt idx="12">
                  <c:v>196.00019999999995</c:v>
                </c:pt>
                <c:pt idx="13">
                  <c:v>197.80790000000025</c:v>
                </c:pt>
                <c:pt idx="14">
                  <c:v>199.61560000000009</c:v>
                </c:pt>
                <c:pt idx="15">
                  <c:v>201.42329999999993</c:v>
                </c:pt>
                <c:pt idx="16">
                  <c:v>203.23100000000019</c:v>
                </c:pt>
                <c:pt idx="17">
                  <c:v>205.03870000000006</c:v>
                </c:pt>
                <c:pt idx="18">
                  <c:v>206.8463999999999</c:v>
                </c:pt>
                <c:pt idx="19">
                  <c:v>208.6541000000002</c:v>
                </c:pt>
                <c:pt idx="20">
                  <c:v>210.46180000000004</c:v>
                </c:pt>
                <c:pt idx="21">
                  <c:v>212.26949999999988</c:v>
                </c:pt>
              </c:numCache>
            </c:numRef>
          </c:val>
        </c:ser>
        <c:ser>
          <c:idx val="1"/>
          <c:order val="1"/>
          <c:tx>
            <c:strRef>
              <c:f>Russia!$F$13</c:f>
              <c:strCache>
                <c:ptCount val="1"/>
                <c:pt idx="0">
                  <c:v>Intermediate</c:v>
                </c:pt>
              </c:strCache>
            </c:strRef>
          </c:tx>
          <c:spPr>
            <a:solidFill>
              <a:srgbClr val="F17D80"/>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Russia!$G$13:$AB$13</c:f>
              <c:numCache>
                <c:formatCode>#,##0</c:formatCode>
                <c:ptCount val="22"/>
                <c:pt idx="0">
                  <c:v>153.15389999999999</c:v>
                </c:pt>
                <c:pt idx="1">
                  <c:v>154.55774999999994</c:v>
                </c:pt>
                <c:pt idx="2">
                  <c:v>150.96160000000009</c:v>
                </c:pt>
                <c:pt idx="3">
                  <c:v>150.86545000000001</c:v>
                </c:pt>
                <c:pt idx="4">
                  <c:v>151.76929999999993</c:v>
                </c:pt>
                <c:pt idx="5">
                  <c:v>152.67315000000008</c:v>
                </c:pt>
                <c:pt idx="6">
                  <c:v>153.327</c:v>
                </c:pt>
                <c:pt idx="7">
                  <c:v>153.48085000000015</c:v>
                </c:pt>
                <c:pt idx="8">
                  <c:v>152.88470000000007</c:v>
                </c:pt>
                <c:pt idx="9">
                  <c:v>148.03854999999999</c:v>
                </c:pt>
                <c:pt idx="10">
                  <c:v>148.94240000000013</c:v>
                </c:pt>
                <c:pt idx="11">
                  <c:v>149.84625000000005</c:v>
                </c:pt>
                <c:pt idx="12">
                  <c:v>147.50009999999995</c:v>
                </c:pt>
                <c:pt idx="13">
                  <c:v>142.40395000000012</c:v>
                </c:pt>
                <c:pt idx="14">
                  <c:v>141.30780000000004</c:v>
                </c:pt>
                <c:pt idx="15">
                  <c:v>139.96164999999996</c:v>
                </c:pt>
                <c:pt idx="16">
                  <c:v>140.86550000000011</c:v>
                </c:pt>
                <c:pt idx="17">
                  <c:v>141.76935000000003</c:v>
                </c:pt>
                <c:pt idx="18">
                  <c:v>142.67319999999995</c:v>
                </c:pt>
                <c:pt idx="19">
                  <c:v>143.57705000000007</c:v>
                </c:pt>
                <c:pt idx="20">
                  <c:v>144.48090000000002</c:v>
                </c:pt>
                <c:pt idx="21">
                  <c:v>145.38474999999994</c:v>
                </c:pt>
              </c:numCache>
            </c:numRef>
          </c:val>
        </c:ser>
        <c:ser>
          <c:idx val="2"/>
          <c:order val="2"/>
          <c:tx>
            <c:strRef>
              <c:f>Russia!$F$14</c:f>
              <c:strCache>
                <c:ptCount val="1"/>
                <c:pt idx="0">
                  <c:v>Min</c:v>
                </c:pt>
              </c:strCache>
            </c:strRef>
          </c:tx>
          <c:spPr>
            <a:solidFill>
              <a:srgbClr val="E8262C"/>
            </a:solidFill>
          </c:spP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Russia!$G$14:$AB$14</c:f>
              <c:numCache>
                <c:formatCode>#,##0</c:formatCode>
                <c:ptCount val="22"/>
                <c:pt idx="0">
                  <c:v>132</c:v>
                </c:pt>
                <c:pt idx="1">
                  <c:v>133</c:v>
                </c:pt>
                <c:pt idx="2">
                  <c:v>124</c:v>
                </c:pt>
                <c:pt idx="3">
                  <c:v>122</c:v>
                </c:pt>
                <c:pt idx="4">
                  <c:v>122</c:v>
                </c:pt>
                <c:pt idx="5">
                  <c:v>122</c:v>
                </c:pt>
                <c:pt idx="6">
                  <c:v>121.5</c:v>
                </c:pt>
                <c:pt idx="7">
                  <c:v>120</c:v>
                </c:pt>
                <c:pt idx="8">
                  <c:v>117</c:v>
                </c:pt>
                <c:pt idx="9">
                  <c:v>105.5</c:v>
                </c:pt>
                <c:pt idx="10">
                  <c:v>105.5</c:v>
                </c:pt>
                <c:pt idx="11">
                  <c:v>105.5</c:v>
                </c:pt>
                <c:pt idx="12">
                  <c:v>99</c:v>
                </c:pt>
                <c:pt idx="13">
                  <c:v>87</c:v>
                </c:pt>
                <c:pt idx="14">
                  <c:v>83</c:v>
                </c:pt>
                <c:pt idx="15">
                  <c:v>78.5</c:v>
                </c:pt>
                <c:pt idx="16">
                  <c:v>78.5</c:v>
                </c:pt>
                <c:pt idx="17">
                  <c:v>78.5</c:v>
                </c:pt>
                <c:pt idx="18">
                  <c:v>78.5</c:v>
                </c:pt>
                <c:pt idx="19">
                  <c:v>78.5</c:v>
                </c:pt>
                <c:pt idx="20">
                  <c:v>78.5</c:v>
                </c:pt>
                <c:pt idx="21">
                  <c:v>78.5</c:v>
                </c:pt>
              </c:numCache>
            </c:numRef>
          </c:val>
        </c:ser>
        <c:dLbls>
          <c:showLegendKey val="0"/>
          <c:showVal val="0"/>
          <c:showCatName val="0"/>
          <c:showSerName val="0"/>
          <c:showPercent val="0"/>
          <c:showBubbleSize val="0"/>
        </c:dLbls>
        <c:axId val="43238144"/>
        <c:axId val="43239680"/>
      </c:areaChart>
      <c:lineChart>
        <c:grouping val="standard"/>
        <c:varyColors val="0"/>
        <c:ser>
          <c:idx val="4"/>
          <c:order val="3"/>
          <c:tx>
            <c:strRef>
              <c:f>Russia!$F$33</c:f>
              <c:strCache>
                <c:ptCount val="1"/>
                <c:pt idx="0">
                  <c:v>Transmission capacity FID</c:v>
                </c:pt>
              </c:strCache>
            </c:strRef>
          </c:tx>
          <c:spPr>
            <a:ln w="34925">
              <a:solidFill>
                <a:srgbClr val="FFC000"/>
              </a:solidFill>
            </a:ln>
          </c:spPr>
          <c:marker>
            <c:symbol val="none"/>
          </c:marke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Russia!$G$33:$AB$33</c:f>
              <c:numCache>
                <c:formatCode>#,##0</c:formatCode>
                <c:ptCount val="22"/>
                <c:pt idx="0">
                  <c:v>261.11195286195283</c:v>
                </c:pt>
                <c:pt idx="1">
                  <c:v>261.11195286195283</c:v>
                </c:pt>
                <c:pt idx="2">
                  <c:v>266.60016835016836</c:v>
                </c:pt>
                <c:pt idx="3">
                  <c:v>266.36784511784515</c:v>
                </c:pt>
                <c:pt idx="4">
                  <c:v>266.87289562289561</c:v>
                </c:pt>
                <c:pt idx="5">
                  <c:v>266.87289562289561</c:v>
                </c:pt>
                <c:pt idx="6">
                  <c:v>266.87289562289561</c:v>
                </c:pt>
                <c:pt idx="7">
                  <c:v>266.87289562289561</c:v>
                </c:pt>
                <c:pt idx="8">
                  <c:v>266.87289562289561</c:v>
                </c:pt>
                <c:pt idx="9">
                  <c:v>266.87289562289561</c:v>
                </c:pt>
                <c:pt idx="10">
                  <c:v>266.87289562289561</c:v>
                </c:pt>
                <c:pt idx="11">
                  <c:v>266.87289562289561</c:v>
                </c:pt>
                <c:pt idx="12">
                  <c:v>266.87289562289561</c:v>
                </c:pt>
                <c:pt idx="13">
                  <c:v>266.87289562289561</c:v>
                </c:pt>
                <c:pt idx="14">
                  <c:v>266.87289562289561</c:v>
                </c:pt>
                <c:pt idx="15">
                  <c:v>266.87289562289561</c:v>
                </c:pt>
                <c:pt idx="16">
                  <c:v>266.87289562289561</c:v>
                </c:pt>
                <c:pt idx="17">
                  <c:v>266.87289562289561</c:v>
                </c:pt>
                <c:pt idx="18">
                  <c:v>266.87289562289561</c:v>
                </c:pt>
                <c:pt idx="19">
                  <c:v>266.87289562289561</c:v>
                </c:pt>
                <c:pt idx="20">
                  <c:v>266.87289562289561</c:v>
                </c:pt>
                <c:pt idx="21">
                  <c:v>266.87289562289561</c:v>
                </c:pt>
              </c:numCache>
            </c:numRef>
          </c:val>
          <c:smooth val="0"/>
        </c:ser>
        <c:ser>
          <c:idx val="5"/>
          <c:order val="4"/>
          <c:tx>
            <c:strRef>
              <c:f>Russia!$F$34</c:f>
              <c:strCache>
                <c:ptCount val="1"/>
                <c:pt idx="0">
                  <c:v>Transmission capacity Non FID</c:v>
                </c:pt>
              </c:strCache>
            </c:strRef>
          </c:tx>
          <c:spPr>
            <a:ln w="34925">
              <a:solidFill>
                <a:schemeClr val="accent2">
                  <a:lumMod val="50000"/>
                </a:schemeClr>
              </a:solidFill>
            </a:ln>
          </c:spPr>
          <c:marker>
            <c:symbol val="none"/>
          </c:marker>
          <c:cat>
            <c:numRef>
              <c:f>Russia!$G$4:$AB$4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Russia!$G$34:$AB$34</c:f>
              <c:numCache>
                <c:formatCode>#,##0</c:formatCode>
                <c:ptCount val="22"/>
                <c:pt idx="0">
                  <c:v>261.11195286195283</c:v>
                </c:pt>
                <c:pt idx="1">
                  <c:v>261.11195286195283</c:v>
                </c:pt>
                <c:pt idx="2">
                  <c:v>314.88299663299665</c:v>
                </c:pt>
                <c:pt idx="3">
                  <c:v>312.56313131313129</c:v>
                </c:pt>
                <c:pt idx="4">
                  <c:v>312.56313131313129</c:v>
                </c:pt>
                <c:pt idx="5">
                  <c:v>329.56649831649833</c:v>
                </c:pt>
                <c:pt idx="6">
                  <c:v>329.56649831649833</c:v>
                </c:pt>
                <c:pt idx="7">
                  <c:v>369.66750841750843</c:v>
                </c:pt>
                <c:pt idx="8">
                  <c:v>369.66750841750843</c:v>
                </c:pt>
                <c:pt idx="9">
                  <c:v>398.52272727272731</c:v>
                </c:pt>
                <c:pt idx="10">
                  <c:v>398.52272727272731</c:v>
                </c:pt>
                <c:pt idx="11">
                  <c:v>398.52272727272731</c:v>
                </c:pt>
                <c:pt idx="12">
                  <c:v>398.52272727272731</c:v>
                </c:pt>
                <c:pt idx="13">
                  <c:v>398.52272727272731</c:v>
                </c:pt>
                <c:pt idx="14">
                  <c:v>398.52272727272731</c:v>
                </c:pt>
                <c:pt idx="15">
                  <c:v>398.52272727272731</c:v>
                </c:pt>
                <c:pt idx="16">
                  <c:v>398.52272727272731</c:v>
                </c:pt>
                <c:pt idx="17">
                  <c:v>398.52272727272731</c:v>
                </c:pt>
                <c:pt idx="18">
                  <c:v>398.52272727272731</c:v>
                </c:pt>
                <c:pt idx="19">
                  <c:v>398.52272727272731</c:v>
                </c:pt>
                <c:pt idx="20">
                  <c:v>398.52272727272731</c:v>
                </c:pt>
                <c:pt idx="21">
                  <c:v>398.52272727272731</c:v>
                </c:pt>
              </c:numCache>
            </c:numRef>
          </c:val>
          <c:smooth val="0"/>
        </c:ser>
        <c:ser>
          <c:idx val="6"/>
          <c:order val="5"/>
          <c:tx>
            <c:strRef>
              <c:f>Russia!$F$24</c:f>
              <c:strCache>
                <c:ptCount val="1"/>
                <c:pt idx="0">
                  <c:v>Max TYNDP 2013</c:v>
                </c:pt>
              </c:strCache>
            </c:strRef>
          </c:tx>
          <c:spPr>
            <a:ln w="34925">
              <a:solidFill>
                <a:srgbClr val="FF0000"/>
              </a:solidFill>
              <a:prstDash val="dash"/>
            </a:ln>
          </c:spPr>
          <c:marker>
            <c:symbol val="none"/>
          </c:marker>
          <c:val>
            <c:numRef>
              <c:f>Russia!$G$24:$O$24</c:f>
              <c:numCache>
                <c:formatCode>#,##0.0</c:formatCode>
                <c:ptCount val="9"/>
                <c:pt idx="0">
                  <c:v>158.96921846236935</c:v>
                </c:pt>
                <c:pt idx="1">
                  <c:v>168.04025961439885</c:v>
                </c:pt>
                <c:pt idx="2">
                  <c:v>171.70381103387896</c:v>
                </c:pt>
                <c:pt idx="3">
                  <c:v>175.36736245335916</c:v>
                </c:pt>
                <c:pt idx="4">
                  <c:v>179.03091387283933</c:v>
                </c:pt>
                <c:pt idx="5">
                  <c:v>182.69446529231953</c:v>
                </c:pt>
                <c:pt idx="6">
                  <c:v>186.35801671179971</c:v>
                </c:pt>
                <c:pt idx="7">
                  <c:v>190.02156813127982</c:v>
                </c:pt>
                <c:pt idx="8">
                  <c:v>193.68511955076011</c:v>
                </c:pt>
              </c:numCache>
            </c:numRef>
          </c:val>
          <c:smooth val="0"/>
        </c:ser>
        <c:ser>
          <c:idx val="7"/>
          <c:order val="6"/>
          <c:tx>
            <c:strRef>
              <c:f>Russia!$F$25</c:f>
              <c:strCache>
                <c:ptCount val="1"/>
                <c:pt idx="0">
                  <c:v>Intermediate TYNDP 2013</c:v>
                </c:pt>
              </c:strCache>
            </c:strRef>
          </c:tx>
          <c:spPr>
            <a:ln w="34925">
              <a:solidFill>
                <a:schemeClr val="bg1">
                  <a:lumMod val="50000"/>
                </a:schemeClr>
              </a:solidFill>
              <a:prstDash val="dash"/>
            </a:ln>
          </c:spPr>
          <c:marker>
            <c:symbol val="none"/>
          </c:marker>
          <c:val>
            <c:numRef>
              <c:f>Russia!$G$25:$O$25</c:f>
              <c:numCache>
                <c:formatCode>#,##0.0</c:formatCode>
                <c:ptCount val="9"/>
                <c:pt idx="0">
                  <c:v>149.35994451251011</c:v>
                </c:pt>
                <c:pt idx="1">
                  <c:v>155.22789434792003</c:v>
                </c:pt>
                <c:pt idx="2">
                  <c:v>159.68799501637665</c:v>
                </c:pt>
                <c:pt idx="3">
                  <c:v>164.14809568483329</c:v>
                </c:pt>
                <c:pt idx="4">
                  <c:v>168.60819635328997</c:v>
                </c:pt>
                <c:pt idx="5">
                  <c:v>173.06829702174662</c:v>
                </c:pt>
                <c:pt idx="6">
                  <c:v>177.52839769020324</c:v>
                </c:pt>
                <c:pt idx="7">
                  <c:v>181.98849835865985</c:v>
                </c:pt>
                <c:pt idx="8">
                  <c:v>186.4485990271165</c:v>
                </c:pt>
              </c:numCache>
            </c:numRef>
          </c:val>
          <c:smooth val="0"/>
        </c:ser>
        <c:ser>
          <c:idx val="8"/>
          <c:order val="7"/>
          <c:tx>
            <c:strRef>
              <c:f>Russia!$F$26</c:f>
              <c:strCache>
                <c:ptCount val="1"/>
                <c:pt idx="0">
                  <c:v>Min TYNDP 2013</c:v>
                </c:pt>
              </c:strCache>
            </c:strRef>
          </c:tx>
          <c:spPr>
            <a:ln w="34925">
              <a:solidFill>
                <a:schemeClr val="accent2">
                  <a:lumMod val="50000"/>
                </a:schemeClr>
              </a:solidFill>
              <a:prstDash val="dash"/>
            </a:ln>
          </c:spPr>
          <c:marker>
            <c:symbol val="none"/>
          </c:marker>
          <c:val>
            <c:numRef>
              <c:f>Russia!$G$26:$O$26</c:f>
              <c:numCache>
                <c:formatCode>#,##0.0</c:formatCode>
                <c:ptCount val="9"/>
                <c:pt idx="0">
                  <c:v>139.75067056265095</c:v>
                </c:pt>
                <c:pt idx="1">
                  <c:v>142.41552908144121</c:v>
                </c:pt>
                <c:pt idx="2">
                  <c:v>147.67217899887433</c:v>
                </c:pt>
                <c:pt idx="3">
                  <c:v>152.92882891630742</c:v>
                </c:pt>
                <c:pt idx="4">
                  <c:v>158.1854788337406</c:v>
                </c:pt>
                <c:pt idx="5">
                  <c:v>163.44212875117375</c:v>
                </c:pt>
                <c:pt idx="6">
                  <c:v>168.69877866860679</c:v>
                </c:pt>
                <c:pt idx="7">
                  <c:v>173.95542858603989</c:v>
                </c:pt>
                <c:pt idx="8">
                  <c:v>179.21207850347292</c:v>
                </c:pt>
              </c:numCache>
            </c:numRef>
          </c:val>
          <c:smooth val="0"/>
        </c:ser>
        <c:dLbls>
          <c:showLegendKey val="0"/>
          <c:showVal val="0"/>
          <c:showCatName val="0"/>
          <c:showSerName val="0"/>
          <c:showPercent val="0"/>
          <c:showBubbleSize val="0"/>
        </c:dLbls>
        <c:marker val="1"/>
        <c:smooth val="0"/>
        <c:axId val="43238144"/>
        <c:axId val="43239680"/>
      </c:lineChart>
      <c:catAx>
        <c:axId val="43238144"/>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3239680"/>
        <c:crosses val="autoZero"/>
        <c:auto val="1"/>
        <c:lblAlgn val="ctr"/>
        <c:lblOffset val="100"/>
        <c:noMultiLvlLbl val="0"/>
      </c:catAx>
      <c:valAx>
        <c:axId val="43239680"/>
        <c:scaling>
          <c:orientation val="minMax"/>
          <c:max val="450"/>
        </c:scaling>
        <c:delete val="0"/>
        <c:axPos val="l"/>
        <c:majorGridlines/>
        <c:title>
          <c:tx>
            <c:rich>
              <a:bodyPr rot="0" vert="horz"/>
              <a:lstStyle/>
              <a:p>
                <a:pPr>
                  <a:defRPr/>
                </a:pPr>
                <a:r>
                  <a:rPr lang="fr-BE" sz="1400"/>
                  <a:t>BCM/a</a:t>
                </a:r>
              </a:p>
            </c:rich>
          </c:tx>
          <c:layout>
            <c:manualLayout>
              <c:xMode val="edge"/>
              <c:yMode val="edge"/>
              <c:x val="7.7134986225895321E-3"/>
              <c:y val="9.431821030268836E-3"/>
            </c:manualLayout>
          </c:layout>
          <c:overlay val="0"/>
        </c:title>
        <c:numFmt formatCode="#,##0" sourceLinked="0"/>
        <c:majorTickMark val="out"/>
        <c:minorTickMark val="none"/>
        <c:tickLblPos val="nextTo"/>
        <c:txPr>
          <a:bodyPr/>
          <a:lstStyle/>
          <a:p>
            <a:pPr>
              <a:defRPr sz="1400"/>
            </a:pPr>
            <a:endParaRPr lang="fr-FR"/>
          </a:p>
        </c:txPr>
        <c:crossAx val="43238144"/>
        <c:crosses val="autoZero"/>
        <c:crossBetween val="midCat"/>
      </c:valAx>
    </c:plotArea>
    <c:legend>
      <c:legendPos val="b"/>
      <c:layout>
        <c:manualLayout>
          <c:xMode val="edge"/>
          <c:yMode val="edge"/>
          <c:x val="0"/>
          <c:y val="0.87153126994793406"/>
          <c:w val="0.99715773194684065"/>
          <c:h val="0.11538614736482104"/>
        </c:manualLayout>
      </c:layout>
      <c:overlay val="0"/>
      <c:txPr>
        <a:bodyPr/>
        <a:lstStyle/>
        <a:p>
          <a:pPr>
            <a:defRPr lang="fr-BE" sz="1400" b="0" i="0" u="none" strike="noStrike" kern="1200" baseline="0">
              <a:solidFill>
                <a:srgbClr val="1F4484"/>
              </a:solidFill>
              <a:latin typeface="+mn-lt"/>
              <a:ea typeface="+mn-ea"/>
              <a:cs typeface="+mn-cs"/>
            </a:defRPr>
          </a:pPr>
          <a:endParaRPr lang="fr-FR"/>
        </a:p>
      </c:txPr>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B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BE"/>
              <a:t>Supply scenario:  Norway </a:t>
            </a:r>
          </a:p>
        </c:rich>
      </c:tx>
      <c:layout/>
      <c:overlay val="0"/>
    </c:title>
    <c:autoTitleDeleted val="0"/>
    <c:plotArea>
      <c:layout>
        <c:manualLayout>
          <c:layoutTarget val="inner"/>
          <c:xMode val="edge"/>
          <c:yMode val="edge"/>
          <c:x val="5.6742022949610636E-2"/>
          <c:y val="9.4946758008961393E-2"/>
          <c:w val="0.91759024750005425"/>
          <c:h val="0.68414610738225079"/>
        </c:manualLayout>
      </c:layout>
      <c:areaChart>
        <c:grouping val="standard"/>
        <c:varyColors val="0"/>
        <c:ser>
          <c:idx val="0"/>
          <c:order val="0"/>
          <c:tx>
            <c:strRef>
              <c:f>Norway!$F$7</c:f>
              <c:strCache>
                <c:ptCount val="1"/>
                <c:pt idx="0">
                  <c:v>Max</c:v>
                </c:pt>
              </c:strCache>
            </c:strRef>
          </c:tx>
          <c:spPr>
            <a:solidFill>
              <a:srgbClr val="FFFF66"/>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Norway!$G$7:$AB$7</c:f>
              <c:numCache>
                <c:formatCode>#,##0</c:formatCode>
                <c:ptCount val="22"/>
                <c:pt idx="0">
                  <c:v>3681.8712328767124</c:v>
                </c:pt>
                <c:pt idx="1">
                  <c:v>3685.9972602739726</c:v>
                </c:pt>
                <c:pt idx="2">
                  <c:v>3632.6520547945206</c:v>
                </c:pt>
                <c:pt idx="3">
                  <c:v>3980.2273972602738</c:v>
                </c:pt>
                <c:pt idx="4">
                  <c:v>3968.8356164383563</c:v>
                </c:pt>
                <c:pt idx="5">
                  <c:v>3905.8191780821917</c:v>
                </c:pt>
                <c:pt idx="6">
                  <c:v>3771.5863013698631</c:v>
                </c:pt>
                <c:pt idx="7">
                  <c:v>3775.3095890410959</c:v>
                </c:pt>
                <c:pt idx="8">
                  <c:v>3497.7561643835616</c:v>
                </c:pt>
                <c:pt idx="9">
                  <c:v>3472.980821917808</c:v>
                </c:pt>
                <c:pt idx="10">
                  <c:v>3432.3123287671233</c:v>
                </c:pt>
                <c:pt idx="11">
                  <c:v>3135.8246575342464</c:v>
                </c:pt>
                <c:pt idx="12">
                  <c:v>2845.5479452054797</c:v>
                </c:pt>
                <c:pt idx="13">
                  <c:v>2645.9369863013699</c:v>
                </c:pt>
                <c:pt idx="14">
                  <c:v>2424.9698630136986</c:v>
                </c:pt>
                <c:pt idx="15">
                  <c:v>2424.9698630136986</c:v>
                </c:pt>
                <c:pt idx="16">
                  <c:v>2424.9698630136986</c:v>
                </c:pt>
                <c:pt idx="17">
                  <c:v>2424.9698630136986</c:v>
                </c:pt>
                <c:pt idx="18">
                  <c:v>2424.9698630136986</c:v>
                </c:pt>
                <c:pt idx="19">
                  <c:v>2424.9698630136986</c:v>
                </c:pt>
                <c:pt idx="20">
                  <c:v>2424.9698630136986</c:v>
                </c:pt>
                <c:pt idx="21">
                  <c:v>2424.9698630136986</c:v>
                </c:pt>
              </c:numCache>
            </c:numRef>
          </c:val>
        </c:ser>
        <c:ser>
          <c:idx val="1"/>
          <c:order val="1"/>
          <c:tx>
            <c:strRef>
              <c:f>Norway!$F$8</c:f>
              <c:strCache>
                <c:ptCount val="1"/>
                <c:pt idx="0">
                  <c:v>Intermediate</c:v>
                </c:pt>
              </c:strCache>
            </c:strRef>
          </c:tx>
          <c:spPr>
            <a:solidFill>
              <a:srgbClr val="FFE400"/>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Norway!$G$8:$AB$8</c:f>
              <c:numCache>
                <c:formatCode>#,##0</c:formatCode>
                <c:ptCount val="22"/>
                <c:pt idx="0">
                  <c:v>3317.1369863013697</c:v>
                </c:pt>
                <c:pt idx="1">
                  <c:v>3364.5369863013698</c:v>
                </c:pt>
                <c:pt idx="2">
                  <c:v>3345.6561643835616</c:v>
                </c:pt>
                <c:pt idx="3">
                  <c:v>3674.7931506849313</c:v>
                </c:pt>
                <c:pt idx="4">
                  <c:v>3684.658904109589</c:v>
                </c:pt>
                <c:pt idx="5">
                  <c:v>3638.4123287671232</c:v>
                </c:pt>
                <c:pt idx="6">
                  <c:v>3616.7863013698634</c:v>
                </c:pt>
                <c:pt idx="7">
                  <c:v>3603.9054794520548</c:v>
                </c:pt>
                <c:pt idx="8">
                  <c:v>3388.1013698630136</c:v>
                </c:pt>
                <c:pt idx="9">
                  <c:v>3320.5397260273971</c:v>
                </c:pt>
                <c:pt idx="10">
                  <c:v>3169.7575342465752</c:v>
                </c:pt>
                <c:pt idx="11">
                  <c:v>2878.5397260273971</c:v>
                </c:pt>
                <c:pt idx="12">
                  <c:v>2616.0698630136985</c:v>
                </c:pt>
                <c:pt idx="13">
                  <c:v>2412.5630136986301</c:v>
                </c:pt>
                <c:pt idx="14">
                  <c:v>2210.7958904109591</c:v>
                </c:pt>
                <c:pt idx="15">
                  <c:v>2145.8009132420093</c:v>
                </c:pt>
                <c:pt idx="16">
                  <c:v>2080.8059360730595</c:v>
                </c:pt>
                <c:pt idx="17">
                  <c:v>2015.8109589041096</c:v>
                </c:pt>
                <c:pt idx="18">
                  <c:v>1950.81598173516</c:v>
                </c:pt>
                <c:pt idx="19">
                  <c:v>1885.8210045662104</c:v>
                </c:pt>
                <c:pt idx="20">
                  <c:v>1820.8260273972605</c:v>
                </c:pt>
                <c:pt idx="21">
                  <c:v>1755.8310502283107</c:v>
                </c:pt>
              </c:numCache>
            </c:numRef>
          </c:val>
        </c:ser>
        <c:ser>
          <c:idx val="2"/>
          <c:order val="2"/>
          <c:tx>
            <c:strRef>
              <c:f>Norway!$F$9</c:f>
              <c:strCache>
                <c:ptCount val="1"/>
                <c:pt idx="0">
                  <c:v>Min</c:v>
                </c:pt>
              </c:strCache>
            </c:strRef>
          </c:tx>
          <c:spPr>
            <a:solidFill>
              <a:srgbClr val="F2CA00"/>
            </a:solidFill>
          </c:spPr>
          <c:cat>
            <c:numRef>
              <c:f>Norway!$G$4:$AB$4</c:f>
              <c:numCache>
                <c:formatCode>General</c:formatCode>
                <c:ptCount val="22"/>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numCache>
            </c:numRef>
          </c:cat>
          <c:val>
            <c:numRef>
              <c:f>Norway!$G$9:$AB$9</c:f>
              <c:numCache>
                <c:formatCode>#,##0</c:formatCode>
                <c:ptCount val="22"/>
                <c:pt idx="0">
                  <c:v>2952.4027397260274</c:v>
                </c:pt>
                <c:pt idx="1">
                  <c:v>3043.0767123287669</c:v>
                </c:pt>
                <c:pt idx="2">
                  <c:v>3058.6602739726027</c:v>
                </c:pt>
                <c:pt idx="3">
                  <c:v>3369.3589041095888</c:v>
                </c:pt>
                <c:pt idx="4">
                  <c:v>3400.4821917808217</c:v>
                </c:pt>
                <c:pt idx="5">
                  <c:v>3371.0054794520547</c:v>
                </c:pt>
                <c:pt idx="6">
                  <c:v>3461.9863013698632</c:v>
                </c:pt>
                <c:pt idx="7">
                  <c:v>3432.5013698630137</c:v>
                </c:pt>
                <c:pt idx="8">
                  <c:v>3278.4465753424656</c:v>
                </c:pt>
                <c:pt idx="9">
                  <c:v>3168.0986301369862</c:v>
                </c:pt>
                <c:pt idx="10">
                  <c:v>2907.2027397260272</c:v>
                </c:pt>
                <c:pt idx="11">
                  <c:v>2621.2547945205479</c:v>
                </c:pt>
                <c:pt idx="12">
                  <c:v>2386.5917808219178</c:v>
                </c:pt>
                <c:pt idx="13">
                  <c:v>2179.1890410958904</c:v>
                </c:pt>
                <c:pt idx="14">
                  <c:v>1996.6219178082192</c:v>
                </c:pt>
                <c:pt idx="15">
                  <c:v>1866.6319634703198</c:v>
                </c:pt>
                <c:pt idx="16">
                  <c:v>1736.6420091324203</c:v>
                </c:pt>
                <c:pt idx="17">
                  <c:v>1606.6520547945208</c:v>
                </c:pt>
                <c:pt idx="18">
                  <c:v>1476.6621004566214</c:v>
                </c:pt>
                <c:pt idx="19">
                  <c:v>1346.6721461187219</c:v>
                </c:pt>
                <c:pt idx="20">
                  <c:v>1216.6821917808224</c:v>
                </c:pt>
                <c:pt idx="21">
                  <c:v>1086.692237442923</c:v>
                </c:pt>
              </c:numCache>
            </c:numRef>
          </c:val>
        </c:ser>
        <c:dLbls>
          <c:showLegendKey val="0"/>
          <c:showVal val="0"/>
          <c:showCatName val="0"/>
          <c:showSerName val="0"/>
          <c:showPercent val="0"/>
          <c:showBubbleSize val="0"/>
        </c:dLbls>
        <c:axId val="43819392"/>
        <c:axId val="43820928"/>
      </c:areaChart>
      <c:lineChart>
        <c:grouping val="standard"/>
        <c:varyColors val="0"/>
        <c:ser>
          <c:idx val="3"/>
          <c:order val="3"/>
          <c:tx>
            <c:strRef>
              <c:f>Norway!$F$20</c:f>
              <c:strCache>
                <c:ptCount val="1"/>
                <c:pt idx="0">
                  <c:v>Max TYNDP 2013</c:v>
                </c:pt>
              </c:strCache>
            </c:strRef>
          </c:tx>
          <c:spPr>
            <a:ln w="34925">
              <a:solidFill>
                <a:srgbClr val="FF0000"/>
              </a:solidFill>
              <a:prstDash val="dash"/>
            </a:ln>
          </c:spPr>
          <c:marker>
            <c:symbol val="none"/>
          </c:marker>
          <c:val>
            <c:numRef>
              <c:f>Norway!$G$20:$O$20</c:f>
              <c:numCache>
                <c:formatCode>#,##0</c:formatCode>
                <c:ptCount val="9"/>
                <c:pt idx="0">
                  <c:v>3665.205479452055</c:v>
                </c:pt>
                <c:pt idx="1">
                  <c:v>3633.6986301369861</c:v>
                </c:pt>
                <c:pt idx="2">
                  <c:v>3968.767123287671</c:v>
                </c:pt>
                <c:pt idx="3">
                  <c:v>4029.8630136986303</c:v>
                </c:pt>
                <c:pt idx="4">
                  <c:v>4011.7808219178082</c:v>
                </c:pt>
                <c:pt idx="5">
                  <c:v>3902.7397260273974</c:v>
                </c:pt>
                <c:pt idx="6">
                  <c:v>3827.1232876712334</c:v>
                </c:pt>
                <c:pt idx="7">
                  <c:v>3520.2739726027403</c:v>
                </c:pt>
                <c:pt idx="8">
                  <c:v>3062.4657534246571</c:v>
                </c:pt>
              </c:numCache>
            </c:numRef>
          </c:val>
          <c:smooth val="0"/>
        </c:ser>
        <c:ser>
          <c:idx val="4"/>
          <c:order val="4"/>
          <c:tx>
            <c:strRef>
              <c:f>Norway!$F$21</c:f>
              <c:strCache>
                <c:ptCount val="1"/>
                <c:pt idx="0">
                  <c:v>Intermediate TYNDP 2013</c:v>
                </c:pt>
              </c:strCache>
            </c:strRef>
          </c:tx>
          <c:spPr>
            <a:ln w="34925">
              <a:solidFill>
                <a:schemeClr val="bg1">
                  <a:lumMod val="50000"/>
                </a:schemeClr>
              </a:solidFill>
              <a:prstDash val="dash"/>
            </a:ln>
          </c:spPr>
          <c:marker>
            <c:symbol val="none"/>
          </c:marker>
          <c:val>
            <c:numRef>
              <c:f>Norway!$G$21:$O$21</c:f>
              <c:numCache>
                <c:formatCode>#,##0</c:formatCode>
                <c:ptCount val="9"/>
                <c:pt idx="0">
                  <c:v>3245.981075151803</c:v>
                </c:pt>
                <c:pt idx="1">
                  <c:v>3257.4080030986111</c:v>
                </c:pt>
                <c:pt idx="2">
                  <c:v>3452.1226022782944</c:v>
                </c:pt>
                <c:pt idx="3">
                  <c:v>3496.2607237859452</c:v>
                </c:pt>
                <c:pt idx="4">
                  <c:v>3473.6294515933632</c:v>
                </c:pt>
                <c:pt idx="5">
                  <c:v>3419.1089036481576</c:v>
                </c:pt>
                <c:pt idx="6">
                  <c:v>3367.7105081679042</c:v>
                </c:pt>
                <c:pt idx="7">
                  <c:v>3173.5153217271459</c:v>
                </c:pt>
                <c:pt idx="8">
                  <c:v>2903.8406832315914</c:v>
                </c:pt>
              </c:numCache>
            </c:numRef>
          </c:val>
          <c:smooth val="0"/>
        </c:ser>
        <c:ser>
          <c:idx val="5"/>
          <c:order val="5"/>
          <c:tx>
            <c:strRef>
              <c:f>Norway!$F$22</c:f>
              <c:strCache>
                <c:ptCount val="1"/>
                <c:pt idx="0">
                  <c:v>Min TYNDP 2013</c:v>
                </c:pt>
              </c:strCache>
            </c:strRef>
          </c:tx>
          <c:spPr>
            <a:ln w="34925">
              <a:solidFill>
                <a:schemeClr val="accent2">
                  <a:lumMod val="50000"/>
                </a:schemeClr>
              </a:solidFill>
              <a:prstDash val="dash"/>
            </a:ln>
          </c:spPr>
          <c:marker>
            <c:symbol val="none"/>
          </c:marker>
          <c:val>
            <c:numRef>
              <c:f>Norway!$G$22:$O$22</c:f>
              <c:numCache>
                <c:formatCode>#,##0</c:formatCode>
                <c:ptCount val="9"/>
                <c:pt idx="0">
                  <c:v>2826.756670851551</c:v>
                </c:pt>
                <c:pt idx="1">
                  <c:v>2881.1173760602351</c:v>
                </c:pt>
                <c:pt idx="2">
                  <c:v>2935.4780812689182</c:v>
                </c:pt>
                <c:pt idx="3">
                  <c:v>2962.6584338732596</c:v>
                </c:pt>
                <c:pt idx="4">
                  <c:v>2935.4780812689182</c:v>
                </c:pt>
                <c:pt idx="5">
                  <c:v>2935.4780812689182</c:v>
                </c:pt>
                <c:pt idx="6">
                  <c:v>2908.2977286645769</c:v>
                </c:pt>
                <c:pt idx="7">
                  <c:v>2826.756670851551</c:v>
                </c:pt>
                <c:pt idx="8">
                  <c:v>2745.2156130385251</c:v>
                </c:pt>
              </c:numCache>
            </c:numRef>
          </c:val>
          <c:smooth val="0"/>
        </c:ser>
        <c:ser>
          <c:idx val="6"/>
          <c:order val="6"/>
          <c:tx>
            <c:strRef>
              <c:f>Norway!$F$32</c:f>
              <c:strCache>
                <c:ptCount val="1"/>
                <c:pt idx="0">
                  <c:v>Transmission capacity FID</c:v>
                </c:pt>
              </c:strCache>
            </c:strRef>
          </c:tx>
          <c:spPr>
            <a:ln w="34925">
              <a:solidFill>
                <a:srgbClr val="FFC000"/>
              </a:solidFill>
            </a:ln>
          </c:spPr>
          <c:marker>
            <c:symbol val="none"/>
          </c:marker>
          <c:val>
            <c:numRef>
              <c:f>Norway!$G$32:$AB$32</c:f>
              <c:numCache>
                <c:formatCode>#,##0</c:formatCode>
                <c:ptCount val="22"/>
                <c:pt idx="0">
                  <c:v>4748.2974706460354</c:v>
                </c:pt>
                <c:pt idx="1">
                  <c:v>4748.2974706460354</c:v>
                </c:pt>
                <c:pt idx="2">
                  <c:v>4748.2974706460354</c:v>
                </c:pt>
                <c:pt idx="3">
                  <c:v>4748.2974706460354</c:v>
                </c:pt>
                <c:pt idx="4">
                  <c:v>4748.2974706460354</c:v>
                </c:pt>
                <c:pt idx="5">
                  <c:v>4703.3874706460356</c:v>
                </c:pt>
                <c:pt idx="6">
                  <c:v>4703.3874706460356</c:v>
                </c:pt>
                <c:pt idx="7">
                  <c:v>4703.3874706460356</c:v>
                </c:pt>
                <c:pt idx="8">
                  <c:v>4703.3874706460356</c:v>
                </c:pt>
                <c:pt idx="9">
                  <c:v>4703.3874706460356</c:v>
                </c:pt>
                <c:pt idx="10">
                  <c:v>4703.3874706460356</c:v>
                </c:pt>
                <c:pt idx="11">
                  <c:v>4703.3874706460356</c:v>
                </c:pt>
                <c:pt idx="12">
                  <c:v>4703.3874706460356</c:v>
                </c:pt>
                <c:pt idx="13">
                  <c:v>4703.3874706460356</c:v>
                </c:pt>
                <c:pt idx="14">
                  <c:v>4703.3874706460356</c:v>
                </c:pt>
                <c:pt idx="15">
                  <c:v>4703.3874706460356</c:v>
                </c:pt>
                <c:pt idx="16">
                  <c:v>4703.3874706460356</c:v>
                </c:pt>
                <c:pt idx="17">
                  <c:v>4703.3874706460356</c:v>
                </c:pt>
                <c:pt idx="18">
                  <c:v>4703.3874706460356</c:v>
                </c:pt>
                <c:pt idx="19">
                  <c:v>4703.3874706460356</c:v>
                </c:pt>
                <c:pt idx="20">
                  <c:v>4703.3874706460356</c:v>
                </c:pt>
                <c:pt idx="21">
                  <c:v>4703.3874706460356</c:v>
                </c:pt>
              </c:numCache>
            </c:numRef>
          </c:val>
          <c:smooth val="0"/>
        </c:ser>
        <c:ser>
          <c:idx val="7"/>
          <c:order val="7"/>
          <c:tx>
            <c:strRef>
              <c:f>Norway!$F$33</c:f>
              <c:strCache>
                <c:ptCount val="1"/>
                <c:pt idx="0">
                  <c:v>Transmission capacity Non FID</c:v>
                </c:pt>
              </c:strCache>
            </c:strRef>
          </c:tx>
          <c:spPr>
            <a:ln w="34925">
              <a:solidFill>
                <a:schemeClr val="accent2">
                  <a:lumMod val="50000"/>
                </a:schemeClr>
              </a:solidFill>
            </a:ln>
          </c:spPr>
          <c:marker>
            <c:symbol val="none"/>
          </c:marker>
          <c:val>
            <c:numRef>
              <c:f>Norway!$G$33:$AB$33</c:f>
              <c:numCache>
                <c:formatCode>#,##0</c:formatCode>
                <c:ptCount val="22"/>
                <c:pt idx="0">
                  <c:v>4748.2974706460354</c:v>
                </c:pt>
                <c:pt idx="1">
                  <c:v>4748.2974706460354</c:v>
                </c:pt>
                <c:pt idx="2">
                  <c:v>4748.2974706460354</c:v>
                </c:pt>
                <c:pt idx="3">
                  <c:v>4748.2974706460354</c:v>
                </c:pt>
                <c:pt idx="4">
                  <c:v>4748.2974706460354</c:v>
                </c:pt>
                <c:pt idx="5">
                  <c:v>4703.3874706460356</c:v>
                </c:pt>
                <c:pt idx="6">
                  <c:v>4703.3874706460356</c:v>
                </c:pt>
                <c:pt idx="7">
                  <c:v>4703.3874706460356</c:v>
                </c:pt>
                <c:pt idx="8">
                  <c:v>4703.3874706460356</c:v>
                </c:pt>
                <c:pt idx="9">
                  <c:v>4703.3874706460356</c:v>
                </c:pt>
                <c:pt idx="10">
                  <c:v>4703.3874706460356</c:v>
                </c:pt>
                <c:pt idx="11">
                  <c:v>4703.3874706460356</c:v>
                </c:pt>
                <c:pt idx="12">
                  <c:v>4703.3874706460356</c:v>
                </c:pt>
                <c:pt idx="13">
                  <c:v>4703.3874706460356</c:v>
                </c:pt>
                <c:pt idx="14">
                  <c:v>4703.3874706460356</c:v>
                </c:pt>
                <c:pt idx="15">
                  <c:v>4703.3874706460356</c:v>
                </c:pt>
                <c:pt idx="16">
                  <c:v>4703.3874706460356</c:v>
                </c:pt>
                <c:pt idx="17">
                  <c:v>4703.3874706460356</c:v>
                </c:pt>
                <c:pt idx="18">
                  <c:v>4703.3874706460356</c:v>
                </c:pt>
                <c:pt idx="19">
                  <c:v>4703.3874706460356</c:v>
                </c:pt>
                <c:pt idx="20">
                  <c:v>4703.3874706460356</c:v>
                </c:pt>
                <c:pt idx="21">
                  <c:v>4703.3874706460356</c:v>
                </c:pt>
              </c:numCache>
            </c:numRef>
          </c:val>
          <c:smooth val="0"/>
        </c:ser>
        <c:dLbls>
          <c:showLegendKey val="0"/>
          <c:showVal val="0"/>
          <c:showCatName val="0"/>
          <c:showSerName val="0"/>
          <c:showPercent val="0"/>
          <c:showBubbleSize val="0"/>
        </c:dLbls>
        <c:marker val="1"/>
        <c:smooth val="0"/>
        <c:axId val="43819392"/>
        <c:axId val="43820928"/>
      </c:lineChart>
      <c:catAx>
        <c:axId val="43819392"/>
        <c:scaling>
          <c:orientation val="minMax"/>
        </c:scaling>
        <c:delete val="0"/>
        <c:axPos val="b"/>
        <c:numFmt formatCode="General" sourceLinked="1"/>
        <c:majorTickMark val="out"/>
        <c:minorTickMark val="none"/>
        <c:tickLblPos val="nextTo"/>
        <c:txPr>
          <a:bodyPr rot="-2640000"/>
          <a:lstStyle/>
          <a:p>
            <a:pPr>
              <a:defRPr sz="1400"/>
            </a:pPr>
            <a:endParaRPr lang="fr-FR"/>
          </a:p>
        </c:txPr>
        <c:crossAx val="43820928"/>
        <c:crosses val="autoZero"/>
        <c:auto val="1"/>
        <c:lblAlgn val="ctr"/>
        <c:lblOffset val="100"/>
        <c:noMultiLvlLbl val="0"/>
      </c:catAx>
      <c:valAx>
        <c:axId val="43820928"/>
        <c:scaling>
          <c:orientation val="minMax"/>
          <c:max val="6000"/>
        </c:scaling>
        <c:delete val="0"/>
        <c:axPos val="l"/>
        <c:majorGridlines/>
        <c:title>
          <c:tx>
            <c:rich>
              <a:bodyPr rot="0" vert="horz"/>
              <a:lstStyle/>
              <a:p>
                <a:pPr>
                  <a:defRPr/>
                </a:pPr>
                <a:r>
                  <a:rPr lang="fr-BE" sz="1400"/>
                  <a:t>GWh/d</a:t>
                </a:r>
              </a:p>
            </c:rich>
          </c:tx>
          <c:layout>
            <c:manualLayout>
              <c:xMode val="edge"/>
              <c:yMode val="edge"/>
              <c:x val="7.7134986225895321E-3"/>
              <c:y val="9.431821030268836E-3"/>
            </c:manualLayout>
          </c:layout>
          <c:overlay val="0"/>
        </c:title>
        <c:numFmt formatCode="#,##0" sourceLinked="1"/>
        <c:majorTickMark val="out"/>
        <c:minorTickMark val="none"/>
        <c:tickLblPos val="nextTo"/>
        <c:txPr>
          <a:bodyPr/>
          <a:lstStyle/>
          <a:p>
            <a:pPr>
              <a:defRPr sz="1400"/>
            </a:pPr>
            <a:endParaRPr lang="fr-FR"/>
          </a:p>
        </c:txPr>
        <c:crossAx val="43819392"/>
        <c:crosses val="autoZero"/>
        <c:crossBetween val="midCat"/>
      </c:valAx>
    </c:plotArea>
    <c:legend>
      <c:legendPos val="b"/>
      <c:layout>
        <c:manualLayout>
          <c:xMode val="edge"/>
          <c:yMode val="edge"/>
          <c:x val="1.3865431031425389E-2"/>
          <c:y val="0.87807256129155653"/>
          <c:w val="0.98541973771284541"/>
          <c:h val="0.10884485602119859"/>
        </c:manualLayout>
      </c:layout>
      <c:overlay val="0"/>
      <c:txPr>
        <a:bodyPr/>
        <a:lstStyle/>
        <a:p>
          <a:pPr>
            <a:defRPr lang="fr-BE" sz="1400" b="0" i="0" u="none" strike="noStrike" kern="1200" baseline="0">
              <a:solidFill>
                <a:srgbClr val="1F4484"/>
              </a:solidFill>
              <a:latin typeface="+mn-lt"/>
              <a:ea typeface="+mn-ea"/>
              <a:cs typeface="+mn-cs"/>
            </a:defRPr>
          </a:pPr>
          <a:endParaRPr lang="fr-FR"/>
        </a:p>
      </c:txPr>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xdr:col>
      <xdr:colOff>809625</xdr:colOff>
      <xdr:row>28</xdr:row>
      <xdr:rowOff>128587</xdr:rowOff>
    </xdr:from>
    <xdr:to>
      <xdr:col>14</xdr:col>
      <xdr:colOff>412750</xdr:colOff>
      <xdr:row>59</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158750</xdr:colOff>
      <xdr:row>28</xdr:row>
      <xdr:rowOff>127000</xdr:rowOff>
    </xdr:from>
    <xdr:to>
      <xdr:col>34</xdr:col>
      <xdr:colOff>476250</xdr:colOff>
      <xdr:row>59</xdr:row>
      <xdr:rowOff>46038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523876</xdr:colOff>
      <xdr:row>35</xdr:row>
      <xdr:rowOff>63500</xdr:rowOff>
    </xdr:from>
    <xdr:to>
      <xdr:col>12</xdr:col>
      <xdr:colOff>190500</xdr:colOff>
      <xdr:row>65</xdr:row>
      <xdr:rowOff>173038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301625</xdr:colOff>
      <xdr:row>35</xdr:row>
      <xdr:rowOff>95250</xdr:rowOff>
    </xdr:from>
    <xdr:to>
      <xdr:col>31</xdr:col>
      <xdr:colOff>444500</xdr:colOff>
      <xdr:row>66</xdr:row>
      <xdr:rowOff>14288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412750</xdr:colOff>
      <xdr:row>36</xdr:row>
      <xdr:rowOff>111125</xdr:rowOff>
    </xdr:from>
    <xdr:to>
      <xdr:col>13</xdr:col>
      <xdr:colOff>206374</xdr:colOff>
      <xdr:row>66</xdr:row>
      <xdr:rowOff>127000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15875</xdr:colOff>
      <xdr:row>36</xdr:row>
      <xdr:rowOff>111125</xdr:rowOff>
    </xdr:from>
    <xdr:to>
      <xdr:col>32</xdr:col>
      <xdr:colOff>571499</xdr:colOff>
      <xdr:row>66</xdr:row>
      <xdr:rowOff>111125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460375</xdr:colOff>
      <xdr:row>35</xdr:row>
      <xdr:rowOff>31750</xdr:rowOff>
    </xdr:from>
    <xdr:to>
      <xdr:col>12</xdr:col>
      <xdr:colOff>396874</xdr:colOff>
      <xdr:row>65</xdr:row>
      <xdr:rowOff>141288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31750</xdr:colOff>
      <xdr:row>35</xdr:row>
      <xdr:rowOff>47625</xdr:rowOff>
    </xdr:from>
    <xdr:to>
      <xdr:col>31</xdr:col>
      <xdr:colOff>587374</xdr:colOff>
      <xdr:row>65</xdr:row>
      <xdr:rowOff>157163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349250</xdr:colOff>
      <xdr:row>36</xdr:row>
      <xdr:rowOff>79375</xdr:rowOff>
    </xdr:from>
    <xdr:to>
      <xdr:col>13</xdr:col>
      <xdr:colOff>190499</xdr:colOff>
      <xdr:row>65</xdr:row>
      <xdr:rowOff>158751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539750</xdr:colOff>
      <xdr:row>36</xdr:row>
      <xdr:rowOff>79375</xdr:rowOff>
    </xdr:from>
    <xdr:to>
      <xdr:col>33</xdr:col>
      <xdr:colOff>63499</xdr:colOff>
      <xdr:row>66</xdr:row>
      <xdr:rowOff>31750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476250</xdr:colOff>
      <xdr:row>37</xdr:row>
      <xdr:rowOff>47625</xdr:rowOff>
    </xdr:from>
    <xdr:to>
      <xdr:col>11</xdr:col>
      <xdr:colOff>539750</xdr:colOff>
      <xdr:row>65</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412750</xdr:colOff>
      <xdr:row>37</xdr:row>
      <xdr:rowOff>95250</xdr:rowOff>
    </xdr:from>
    <xdr:to>
      <xdr:col>32</xdr:col>
      <xdr:colOff>47625</xdr:colOff>
      <xdr:row>65</xdr:row>
      <xdr:rowOff>85725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603250</xdr:colOff>
      <xdr:row>26</xdr:row>
      <xdr:rowOff>79374</xdr:rowOff>
    </xdr:from>
    <xdr:to>
      <xdr:col>10</xdr:col>
      <xdr:colOff>365125</xdr:colOff>
      <xdr:row>57</xdr:row>
      <xdr:rowOff>127000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15875</xdr:colOff>
      <xdr:row>26</xdr:row>
      <xdr:rowOff>95250</xdr:rowOff>
    </xdr:from>
    <xdr:to>
      <xdr:col>30</xdr:col>
      <xdr:colOff>555625</xdr:colOff>
      <xdr:row>57</xdr:row>
      <xdr:rowOff>142876</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365125</xdr:colOff>
      <xdr:row>28</xdr:row>
      <xdr:rowOff>31750</xdr:rowOff>
    </xdr:from>
    <xdr:to>
      <xdr:col>11</xdr:col>
      <xdr:colOff>47625</xdr:colOff>
      <xdr:row>59</xdr:row>
      <xdr:rowOff>63500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28</xdr:row>
      <xdr:rowOff>31750</xdr:rowOff>
    </xdr:from>
    <xdr:to>
      <xdr:col>31</xdr:col>
      <xdr:colOff>492125</xdr:colOff>
      <xdr:row>59</xdr:row>
      <xdr:rowOff>63500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NG_Scenarios_TYNDP_2015_RD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NG_final_2"/>
    </sheetNames>
    <sheetDataSet>
      <sheetData sheetId="0" refreshError="1"/>
    </sheetDataSet>
  </externalBook>
</externalLink>
</file>

<file path=xl/theme/theme1.xml><?xml version="1.0" encoding="utf-8"?>
<a:theme xmlns:a="http://schemas.openxmlformats.org/drawingml/2006/main" name="Office Theme">
  <a:themeElements>
    <a:clrScheme name="ENTSOG">
      <a:dk1>
        <a:srgbClr val="1F4484"/>
      </a:dk1>
      <a:lt1>
        <a:srgbClr val="FFFFFF"/>
      </a:lt1>
      <a:dk2>
        <a:srgbClr val="6B95C7"/>
      </a:dk2>
      <a:lt2>
        <a:srgbClr val="3E6CA4"/>
      </a:lt2>
      <a:accent1>
        <a:srgbClr val="1F4484"/>
      </a:accent1>
      <a:accent2>
        <a:srgbClr val="829824"/>
      </a:accent2>
      <a:accent3>
        <a:srgbClr val="C1D537"/>
      </a:accent3>
      <a:accent4>
        <a:srgbClr val="E8262C"/>
      </a:accent4>
      <a:accent5>
        <a:srgbClr val="EB7A3B"/>
      </a:accent5>
      <a:accent6>
        <a:srgbClr val="F2CA00"/>
      </a:accent6>
      <a:hlink>
        <a:srgbClr val="1F4484"/>
      </a:hlink>
      <a:folHlink>
        <a:srgbClr val="8D75A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B27"/>
  <sheetViews>
    <sheetView tabSelected="1" zoomScale="60" zoomScaleNormal="60" workbookViewId="0">
      <selection activeCell="B3" sqref="B3:E3"/>
    </sheetView>
  </sheetViews>
  <sheetFormatPr defaultRowHeight="15"/>
  <cols>
    <col min="1" max="1" width="2.7109375" style="7" customWidth="1"/>
    <col min="2" max="2" width="15.42578125" bestFit="1" customWidth="1"/>
    <col min="3" max="3" width="6.85546875" customWidth="1"/>
    <col min="4" max="4" width="8" bestFit="1" customWidth="1"/>
    <col min="5" max="5" width="48" customWidth="1"/>
    <col min="6" max="6" width="31.7109375" customWidth="1"/>
  </cols>
  <sheetData>
    <row r="1" spans="2:28" s="187" customFormat="1">
      <c r="B1" s="198" t="s">
        <v>35</v>
      </c>
    </row>
    <row r="2" spans="2:28" s="137" customFormat="1"/>
    <row r="3" spans="2:28">
      <c r="B3" s="221" t="s">
        <v>1</v>
      </c>
      <c r="C3" s="222"/>
      <c r="D3" s="222"/>
      <c r="E3" s="223"/>
      <c r="G3" s="119"/>
      <c r="H3" s="119"/>
      <c r="I3" s="119"/>
    </row>
    <row r="4" spans="2:28" ht="15" customHeight="1">
      <c r="B4" s="218" t="s">
        <v>2</v>
      </c>
      <c r="C4" s="224" t="s">
        <v>18</v>
      </c>
      <c r="D4" s="225"/>
      <c r="E4" s="226"/>
      <c r="G4" s="153">
        <v>2014</v>
      </c>
      <c r="H4" s="154">
        <v>2015</v>
      </c>
      <c r="I4" s="154">
        <v>2016</v>
      </c>
      <c r="J4" s="154">
        <v>2017</v>
      </c>
      <c r="K4" s="154">
        <v>2018</v>
      </c>
      <c r="L4" s="154">
        <v>2019</v>
      </c>
      <c r="M4" s="154">
        <v>2020</v>
      </c>
      <c r="N4" s="154">
        <v>2021</v>
      </c>
      <c r="O4" s="154">
        <v>2022</v>
      </c>
      <c r="P4" s="154">
        <v>2023</v>
      </c>
      <c r="Q4" s="154">
        <v>2024</v>
      </c>
      <c r="R4" s="154">
        <v>2025</v>
      </c>
      <c r="S4" s="154">
        <v>2026</v>
      </c>
      <c r="T4" s="154">
        <v>2027</v>
      </c>
      <c r="U4" s="154">
        <v>2028</v>
      </c>
      <c r="V4" s="154">
        <v>2029</v>
      </c>
      <c r="W4" s="154">
        <v>2030</v>
      </c>
      <c r="X4" s="154">
        <v>2031</v>
      </c>
      <c r="Y4" s="154">
        <v>2032</v>
      </c>
      <c r="Z4" s="154">
        <v>2033</v>
      </c>
      <c r="AA4" s="154">
        <v>2034</v>
      </c>
      <c r="AB4" s="155">
        <v>2035</v>
      </c>
    </row>
    <row r="5" spans="2:28" s="121" customFormat="1" ht="15" customHeight="1">
      <c r="B5" s="219"/>
      <c r="C5" s="227"/>
      <c r="D5" s="228"/>
      <c r="E5" s="229"/>
      <c r="F5" s="1" t="s">
        <v>0</v>
      </c>
      <c r="G5" s="122"/>
      <c r="H5" s="122"/>
      <c r="I5" s="122"/>
      <c r="J5" s="122"/>
      <c r="K5" s="122"/>
      <c r="L5" s="122"/>
      <c r="M5" s="122"/>
      <c r="N5" s="122"/>
      <c r="O5" s="122"/>
      <c r="P5" s="122"/>
      <c r="Q5" s="122"/>
      <c r="R5" s="122"/>
      <c r="S5" s="122"/>
      <c r="T5" s="122"/>
      <c r="U5" s="122"/>
      <c r="V5" s="122"/>
      <c r="W5" s="122"/>
      <c r="X5" s="122"/>
      <c r="Y5" s="122"/>
      <c r="Z5" s="122"/>
      <c r="AA5" s="122"/>
      <c r="AB5" s="122"/>
    </row>
    <row r="6" spans="2:28">
      <c r="B6" s="219"/>
      <c r="C6" s="227"/>
      <c r="D6" s="228"/>
      <c r="E6" s="229"/>
      <c r="F6" s="21" t="s">
        <v>4</v>
      </c>
      <c r="G6" s="118">
        <v>0</v>
      </c>
      <c r="H6" s="118">
        <v>0</v>
      </c>
      <c r="I6" s="118">
        <v>0</v>
      </c>
      <c r="J6" s="118">
        <v>0</v>
      </c>
      <c r="K6" s="118">
        <v>0</v>
      </c>
      <c r="L6" s="118">
        <v>29.7</v>
      </c>
      <c r="M6" s="118">
        <v>118.8</v>
      </c>
      <c r="N6" s="118">
        <v>207.9</v>
      </c>
      <c r="O6" s="118">
        <v>297</v>
      </c>
      <c r="P6" s="118">
        <v>297</v>
      </c>
      <c r="Q6" s="118">
        <v>297</v>
      </c>
      <c r="R6" s="118">
        <v>314.82</v>
      </c>
      <c r="S6" s="118">
        <v>368.28000000000003</v>
      </c>
      <c r="T6" s="118">
        <v>421.73999999999995</v>
      </c>
      <c r="U6" s="118">
        <v>475.2</v>
      </c>
      <c r="V6" s="118">
        <v>475.2</v>
      </c>
      <c r="W6" s="118">
        <v>475.2</v>
      </c>
      <c r="X6" s="118">
        <v>475.2</v>
      </c>
      <c r="Y6" s="118">
        <v>475.2</v>
      </c>
      <c r="Z6" s="118">
        <v>475.2</v>
      </c>
      <c r="AA6" s="118">
        <v>475.2</v>
      </c>
      <c r="AB6" s="118">
        <v>475.2</v>
      </c>
    </row>
    <row r="7" spans="2:28">
      <c r="B7" s="219"/>
      <c r="C7" s="227"/>
      <c r="D7" s="228"/>
      <c r="E7" s="229"/>
      <c r="F7" s="21" t="s">
        <v>5</v>
      </c>
      <c r="G7" s="118">
        <v>0</v>
      </c>
      <c r="H7" s="118">
        <v>0</v>
      </c>
      <c r="I7" s="118">
        <v>0</v>
      </c>
      <c r="J7" s="118">
        <v>0</v>
      </c>
      <c r="K7" s="118">
        <v>0</v>
      </c>
      <c r="L7" s="118">
        <v>29.7</v>
      </c>
      <c r="M7" s="118">
        <v>118.8</v>
      </c>
      <c r="N7" s="118">
        <v>207.9</v>
      </c>
      <c r="O7" s="118">
        <v>297</v>
      </c>
      <c r="P7" s="118">
        <v>297</v>
      </c>
      <c r="Q7" s="118">
        <v>297</v>
      </c>
      <c r="R7" s="118">
        <v>297</v>
      </c>
      <c r="S7" s="118">
        <v>297</v>
      </c>
      <c r="T7" s="118">
        <v>297</v>
      </c>
      <c r="U7" s="118">
        <v>297</v>
      </c>
      <c r="V7" s="118">
        <v>297</v>
      </c>
      <c r="W7" s="118">
        <v>297</v>
      </c>
      <c r="X7" s="118">
        <v>297</v>
      </c>
      <c r="Y7" s="118">
        <v>297</v>
      </c>
      <c r="Z7" s="118">
        <v>297</v>
      </c>
      <c r="AA7" s="118">
        <v>297</v>
      </c>
      <c r="AB7" s="118">
        <v>297</v>
      </c>
    </row>
    <row r="8" spans="2:28">
      <c r="B8" s="219"/>
      <c r="C8" s="227"/>
      <c r="D8" s="228"/>
      <c r="E8" s="229"/>
      <c r="F8" s="21" t="s">
        <v>6</v>
      </c>
      <c r="G8" s="118">
        <v>0</v>
      </c>
      <c r="H8" s="118">
        <v>0</v>
      </c>
      <c r="I8" s="118">
        <v>0</v>
      </c>
      <c r="J8" s="118">
        <v>0</v>
      </c>
      <c r="K8" s="118">
        <v>0</v>
      </c>
      <c r="L8" s="118">
        <v>23.76</v>
      </c>
      <c r="M8" s="118">
        <v>95.04</v>
      </c>
      <c r="N8" s="118">
        <v>166.32000000000002</v>
      </c>
      <c r="O8" s="118">
        <v>237.6</v>
      </c>
      <c r="P8" s="118">
        <v>237.6</v>
      </c>
      <c r="Q8" s="118">
        <v>237.6</v>
      </c>
      <c r="R8" s="118">
        <v>237.6</v>
      </c>
      <c r="S8" s="118">
        <v>237.6</v>
      </c>
      <c r="T8" s="118">
        <v>237.6</v>
      </c>
      <c r="U8" s="118">
        <v>237.6</v>
      </c>
      <c r="V8" s="118">
        <v>237.6</v>
      </c>
      <c r="W8" s="118">
        <v>237.6</v>
      </c>
      <c r="X8" s="118">
        <v>237.6</v>
      </c>
      <c r="Y8" s="118">
        <v>237.6</v>
      </c>
      <c r="Z8" s="118">
        <v>237.6</v>
      </c>
      <c r="AA8" s="118">
        <v>237.6</v>
      </c>
      <c r="AB8" s="118">
        <v>237.6</v>
      </c>
    </row>
    <row r="9" spans="2:28">
      <c r="B9" s="219"/>
      <c r="C9" s="227"/>
      <c r="D9" s="228"/>
      <c r="E9" s="229"/>
      <c r="G9" s="10"/>
      <c r="H9" s="10"/>
      <c r="I9" s="10"/>
      <c r="J9" s="10"/>
      <c r="K9" s="10"/>
    </row>
    <row r="10" spans="2:28" s="7" customFormat="1">
      <c r="B10" s="219"/>
      <c r="C10" s="227"/>
      <c r="D10" s="228"/>
      <c r="E10" s="229"/>
      <c r="G10" s="13">
        <v>2014</v>
      </c>
      <c r="H10" s="14">
        <v>2015</v>
      </c>
      <c r="I10" s="14">
        <v>2016</v>
      </c>
      <c r="J10" s="14">
        <v>2017</v>
      </c>
      <c r="K10" s="14">
        <v>2018</v>
      </c>
      <c r="L10" s="154">
        <v>2019</v>
      </c>
      <c r="M10" s="154">
        <v>2020</v>
      </c>
      <c r="N10" s="154">
        <v>2021</v>
      </c>
      <c r="O10" s="154">
        <v>2022</v>
      </c>
      <c r="P10" s="154">
        <v>2023</v>
      </c>
      <c r="Q10" s="154">
        <v>2024</v>
      </c>
      <c r="R10" s="154">
        <v>2025</v>
      </c>
      <c r="S10" s="154">
        <v>2026</v>
      </c>
      <c r="T10" s="154">
        <v>2027</v>
      </c>
      <c r="U10" s="154">
        <v>2028</v>
      </c>
      <c r="V10" s="154">
        <v>2029</v>
      </c>
      <c r="W10" s="154">
        <v>2030</v>
      </c>
      <c r="X10" s="154">
        <v>2031</v>
      </c>
      <c r="Y10" s="154">
        <v>2032</v>
      </c>
      <c r="Z10" s="154">
        <v>2033</v>
      </c>
      <c r="AA10" s="154">
        <v>2034</v>
      </c>
      <c r="AB10" s="155">
        <v>2035</v>
      </c>
    </row>
    <row r="11" spans="2:28" s="121" customFormat="1">
      <c r="B11" s="219"/>
      <c r="C11" s="227"/>
      <c r="D11" s="228"/>
      <c r="E11" s="229"/>
      <c r="F11" s="3" t="s">
        <v>10</v>
      </c>
      <c r="G11" s="124"/>
      <c r="H11" s="124"/>
      <c r="I11" s="124"/>
      <c r="J11" s="124"/>
      <c r="K11" s="124"/>
      <c r="L11" s="122"/>
      <c r="M11" s="122"/>
      <c r="N11" s="122"/>
      <c r="O11" s="122"/>
      <c r="P11" s="122"/>
      <c r="Q11" s="122"/>
      <c r="R11" s="122"/>
      <c r="S11" s="122"/>
      <c r="T11" s="122"/>
      <c r="U11" s="122"/>
      <c r="V11" s="122"/>
      <c r="W11" s="122"/>
      <c r="X11" s="122"/>
      <c r="Y11" s="122"/>
      <c r="Z11" s="122"/>
      <c r="AA11" s="122"/>
      <c r="AB11" s="122"/>
    </row>
    <row r="12" spans="2:28" s="7" customFormat="1">
      <c r="B12" s="219"/>
      <c r="C12" s="227"/>
      <c r="D12" s="228"/>
      <c r="E12" s="229"/>
      <c r="F12" s="22" t="s">
        <v>4</v>
      </c>
      <c r="G12" s="18">
        <v>0</v>
      </c>
      <c r="H12" s="18">
        <v>0</v>
      </c>
      <c r="I12" s="18">
        <v>0</v>
      </c>
      <c r="J12" s="18">
        <v>0</v>
      </c>
      <c r="K12" s="18">
        <v>0</v>
      </c>
      <c r="L12" s="18">
        <f>0.1*O12</f>
        <v>1</v>
      </c>
      <c r="M12" s="18">
        <f>0.4*O12</f>
        <v>4</v>
      </c>
      <c r="N12" s="18">
        <f>0.7*O12</f>
        <v>7</v>
      </c>
      <c r="O12" s="18">
        <v>10</v>
      </c>
      <c r="P12" s="18">
        <v>10</v>
      </c>
      <c r="Q12" s="18">
        <v>10</v>
      </c>
      <c r="R12" s="18">
        <f>($U$12-$P$12)*0.1+$Q$12</f>
        <v>10.6</v>
      </c>
      <c r="S12" s="18">
        <f>($U$12-$P$12)*0.4+$Q$12</f>
        <v>12.4</v>
      </c>
      <c r="T12" s="18">
        <f>($U$12-$P$12)*0.7+$Q$12</f>
        <v>14.2</v>
      </c>
      <c r="U12" s="18">
        <v>16</v>
      </c>
      <c r="V12" s="18">
        <v>16</v>
      </c>
      <c r="W12" s="18">
        <v>16</v>
      </c>
      <c r="X12" s="18">
        <v>16</v>
      </c>
      <c r="Y12" s="18">
        <v>16</v>
      </c>
      <c r="Z12" s="18">
        <v>16</v>
      </c>
      <c r="AA12" s="18">
        <v>16</v>
      </c>
      <c r="AB12" s="18">
        <v>16</v>
      </c>
    </row>
    <row r="13" spans="2:28" s="7" customFormat="1">
      <c r="B13" s="219"/>
      <c r="C13" s="227"/>
      <c r="D13" s="228"/>
      <c r="E13" s="229"/>
      <c r="F13" s="22" t="s">
        <v>5</v>
      </c>
      <c r="G13" s="18">
        <v>0</v>
      </c>
      <c r="H13" s="18">
        <v>0</v>
      </c>
      <c r="I13" s="18">
        <v>0</v>
      </c>
      <c r="J13" s="18">
        <v>0</v>
      </c>
      <c r="K13" s="18">
        <v>0</v>
      </c>
      <c r="L13" s="18">
        <f>0.1*O13</f>
        <v>1</v>
      </c>
      <c r="M13" s="18">
        <f>0.4*O13</f>
        <v>4</v>
      </c>
      <c r="N13" s="18">
        <f>0.7*O13</f>
        <v>7</v>
      </c>
      <c r="O13" s="18">
        <v>10</v>
      </c>
      <c r="P13" s="18">
        <v>10</v>
      </c>
      <c r="Q13" s="18">
        <v>10</v>
      </c>
      <c r="R13" s="18">
        <v>10</v>
      </c>
      <c r="S13" s="18">
        <v>10</v>
      </c>
      <c r="T13" s="18">
        <v>10</v>
      </c>
      <c r="U13" s="18">
        <v>10</v>
      </c>
      <c r="V13" s="18">
        <v>10</v>
      </c>
      <c r="W13" s="18">
        <v>10</v>
      </c>
      <c r="X13" s="18">
        <v>10</v>
      </c>
      <c r="Y13" s="18">
        <v>10</v>
      </c>
      <c r="Z13" s="18">
        <v>10</v>
      </c>
      <c r="AA13" s="18">
        <v>10</v>
      </c>
      <c r="AB13" s="18">
        <v>10</v>
      </c>
    </row>
    <row r="14" spans="2:28" s="7" customFormat="1">
      <c r="B14" s="220"/>
      <c r="C14" s="230"/>
      <c r="D14" s="231"/>
      <c r="E14" s="232"/>
      <c r="F14" s="22" t="s">
        <v>6</v>
      </c>
      <c r="G14" s="18">
        <v>0</v>
      </c>
      <c r="H14" s="18">
        <v>0</v>
      </c>
      <c r="I14" s="18">
        <v>0</v>
      </c>
      <c r="J14" s="18">
        <v>0</v>
      </c>
      <c r="K14" s="18">
        <v>0</v>
      </c>
      <c r="L14" s="18">
        <f>0.8*L13</f>
        <v>0.8</v>
      </c>
      <c r="M14" s="18">
        <f t="shared" ref="M14:AB14" si="0">0.8*M13</f>
        <v>3.2</v>
      </c>
      <c r="N14" s="18">
        <f t="shared" si="0"/>
        <v>5.6000000000000005</v>
      </c>
      <c r="O14" s="18">
        <f t="shared" si="0"/>
        <v>8</v>
      </c>
      <c r="P14" s="18">
        <f t="shared" si="0"/>
        <v>8</v>
      </c>
      <c r="Q14" s="18">
        <f t="shared" si="0"/>
        <v>8</v>
      </c>
      <c r="R14" s="18">
        <f t="shared" si="0"/>
        <v>8</v>
      </c>
      <c r="S14" s="18">
        <f t="shared" si="0"/>
        <v>8</v>
      </c>
      <c r="T14" s="18">
        <f t="shared" si="0"/>
        <v>8</v>
      </c>
      <c r="U14" s="18">
        <f t="shared" si="0"/>
        <v>8</v>
      </c>
      <c r="V14" s="18">
        <f t="shared" si="0"/>
        <v>8</v>
      </c>
      <c r="W14" s="18">
        <f t="shared" si="0"/>
        <v>8</v>
      </c>
      <c r="X14" s="18">
        <f t="shared" si="0"/>
        <v>8</v>
      </c>
      <c r="Y14" s="18">
        <f t="shared" si="0"/>
        <v>8</v>
      </c>
      <c r="Z14" s="18">
        <f t="shared" si="0"/>
        <v>8</v>
      </c>
      <c r="AA14" s="18">
        <f t="shared" si="0"/>
        <v>8</v>
      </c>
      <c r="AB14" s="18">
        <f t="shared" si="0"/>
        <v>8</v>
      </c>
    </row>
    <row r="15" spans="2:28" s="7" customFormat="1">
      <c r="C15" s="9"/>
      <c r="D15" s="9"/>
      <c r="E15" s="9"/>
      <c r="G15" s="10"/>
      <c r="H15" s="10"/>
      <c r="I15" s="10"/>
      <c r="J15" s="10"/>
      <c r="K15" s="10"/>
    </row>
    <row r="16" spans="2:28" ht="15" customHeight="1">
      <c r="B16" s="215" t="s">
        <v>17</v>
      </c>
      <c r="C16" s="233" t="s">
        <v>16</v>
      </c>
      <c r="D16" s="234"/>
      <c r="E16" s="235"/>
      <c r="G16" s="13">
        <v>2014</v>
      </c>
      <c r="H16" s="14">
        <v>2015</v>
      </c>
      <c r="I16" s="14">
        <v>2016</v>
      </c>
      <c r="J16" s="14">
        <v>2017</v>
      </c>
      <c r="K16" s="14">
        <v>2018</v>
      </c>
      <c r="L16" s="154">
        <v>2019</v>
      </c>
      <c r="M16" s="154">
        <v>2020</v>
      </c>
      <c r="N16" s="154">
        <v>2021</v>
      </c>
      <c r="O16" s="154">
        <v>2022</v>
      </c>
      <c r="P16" s="154">
        <v>2023</v>
      </c>
      <c r="Q16" s="154">
        <v>2024</v>
      </c>
      <c r="R16" s="154">
        <v>2025</v>
      </c>
      <c r="S16" s="154">
        <v>2026</v>
      </c>
      <c r="T16" s="154">
        <v>2027</v>
      </c>
      <c r="U16" s="154">
        <v>2028</v>
      </c>
      <c r="V16" s="154">
        <v>2029</v>
      </c>
      <c r="W16" s="154">
        <v>2030</v>
      </c>
      <c r="X16" s="154">
        <v>2031</v>
      </c>
      <c r="Y16" s="154">
        <v>2032</v>
      </c>
      <c r="Z16" s="154">
        <v>2033</v>
      </c>
      <c r="AA16" s="154">
        <v>2034</v>
      </c>
      <c r="AB16" s="155">
        <v>2035</v>
      </c>
    </row>
    <row r="17" spans="2:28" s="121" customFormat="1" ht="15" customHeight="1">
      <c r="B17" s="216"/>
      <c r="C17" s="236"/>
      <c r="D17" s="237"/>
      <c r="E17" s="238"/>
      <c r="F17" s="1" t="s">
        <v>0</v>
      </c>
      <c r="G17" s="124"/>
      <c r="H17" s="124"/>
      <c r="I17" s="124"/>
      <c r="J17" s="124"/>
      <c r="K17" s="124"/>
      <c r="L17" s="122"/>
      <c r="M17" s="122"/>
      <c r="N17" s="122"/>
      <c r="O17" s="122"/>
      <c r="P17" s="122"/>
      <c r="Q17" s="122"/>
      <c r="R17" s="122"/>
      <c r="S17" s="122"/>
      <c r="T17" s="122"/>
      <c r="U17" s="122"/>
      <c r="V17" s="122"/>
      <c r="W17" s="122"/>
      <c r="X17" s="122"/>
      <c r="Y17" s="122"/>
      <c r="Z17" s="122"/>
      <c r="AA17" s="122"/>
      <c r="AB17" s="122"/>
    </row>
    <row r="18" spans="2:28">
      <c r="B18" s="216"/>
      <c r="C18" s="236"/>
      <c r="D18" s="237"/>
      <c r="E18" s="238"/>
      <c r="F18" s="21" t="s">
        <v>7</v>
      </c>
      <c r="G18" s="120">
        <v>0</v>
      </c>
      <c r="H18" s="120">
        <v>0</v>
      </c>
      <c r="I18" s="120">
        <v>0</v>
      </c>
      <c r="J18" s="120">
        <v>0</v>
      </c>
      <c r="K18" s="120">
        <v>207.9</v>
      </c>
      <c r="L18" s="120">
        <v>386.09999999999997</v>
      </c>
      <c r="M18" s="120">
        <v>475.2</v>
      </c>
      <c r="N18" s="120">
        <v>475.2</v>
      </c>
      <c r="O18" s="120">
        <v>475.2</v>
      </c>
      <c r="P18" s="4"/>
      <c r="Q18" s="4"/>
      <c r="R18" s="4"/>
      <c r="S18" s="6"/>
      <c r="T18" s="6"/>
      <c r="U18" s="6"/>
      <c r="V18" s="6"/>
      <c r="W18" s="4"/>
      <c r="X18" s="4"/>
      <c r="Y18" s="4"/>
      <c r="Z18" s="4"/>
      <c r="AA18" s="4"/>
      <c r="AB18" s="4"/>
    </row>
    <row r="19" spans="2:28">
      <c r="B19" s="216"/>
      <c r="C19" s="236"/>
      <c r="D19" s="237"/>
      <c r="E19" s="238"/>
      <c r="F19" s="21" t="s">
        <v>8</v>
      </c>
      <c r="G19" s="120">
        <v>0</v>
      </c>
      <c r="H19" s="120">
        <v>0</v>
      </c>
      <c r="I19" s="120">
        <v>0</v>
      </c>
      <c r="J19" s="120">
        <v>0</v>
      </c>
      <c r="K19" s="120">
        <v>119</v>
      </c>
      <c r="L19" s="120">
        <v>237</v>
      </c>
      <c r="M19" s="120">
        <v>297</v>
      </c>
      <c r="N19" s="120">
        <v>297</v>
      </c>
      <c r="O19" s="120">
        <v>297</v>
      </c>
      <c r="P19" s="6"/>
      <c r="Q19" s="6"/>
      <c r="R19" s="6"/>
      <c r="S19" s="6"/>
      <c r="T19" s="6"/>
      <c r="U19" s="6"/>
      <c r="V19" s="6"/>
      <c r="W19" s="6"/>
      <c r="X19" s="6"/>
      <c r="Y19" s="6"/>
      <c r="Z19" s="6"/>
      <c r="AA19" s="6"/>
      <c r="AB19" s="6"/>
    </row>
    <row r="20" spans="2:28">
      <c r="B20" s="216"/>
      <c r="C20" s="236"/>
      <c r="D20" s="237"/>
      <c r="E20" s="238"/>
      <c r="F20" s="21" t="s">
        <v>9</v>
      </c>
      <c r="G20" s="120">
        <v>0</v>
      </c>
      <c r="H20" s="120">
        <v>0</v>
      </c>
      <c r="I20" s="120">
        <v>0</v>
      </c>
      <c r="J20" s="120">
        <v>0</v>
      </c>
      <c r="K20" s="120">
        <v>0</v>
      </c>
      <c r="L20" s="120">
        <v>0</v>
      </c>
      <c r="M20" s="120">
        <v>0</v>
      </c>
      <c r="N20" s="120">
        <v>0</v>
      </c>
      <c r="O20" s="120">
        <v>0</v>
      </c>
      <c r="P20" s="6"/>
      <c r="Q20" s="6"/>
      <c r="R20" s="6"/>
      <c r="S20" s="6"/>
      <c r="T20" s="6"/>
      <c r="U20" s="6"/>
      <c r="V20" s="6"/>
      <c r="W20" s="6"/>
      <c r="X20" s="6"/>
      <c r="Y20" s="6"/>
      <c r="Z20" s="6"/>
      <c r="AA20" s="6"/>
      <c r="AB20" s="6"/>
    </row>
    <row r="21" spans="2:28">
      <c r="B21" s="216"/>
      <c r="C21" s="236"/>
      <c r="D21" s="237"/>
      <c r="E21" s="238"/>
      <c r="G21" s="10"/>
      <c r="H21" s="10"/>
      <c r="I21" s="10"/>
      <c r="J21" s="10"/>
      <c r="K21" s="10"/>
    </row>
    <row r="22" spans="2:28">
      <c r="B22" s="216"/>
      <c r="C22" s="236"/>
      <c r="D22" s="237"/>
      <c r="E22" s="238"/>
      <c r="G22" s="13">
        <v>2014</v>
      </c>
      <c r="H22" s="14">
        <v>2015</v>
      </c>
      <c r="I22" s="14">
        <v>2016</v>
      </c>
      <c r="J22" s="14">
        <v>2017</v>
      </c>
      <c r="K22" s="14">
        <v>2018</v>
      </c>
      <c r="L22" s="14">
        <v>2019</v>
      </c>
      <c r="M22" s="14">
        <v>2020</v>
      </c>
      <c r="N22" s="14">
        <v>2021</v>
      </c>
      <c r="O22" s="14">
        <v>2022</v>
      </c>
      <c r="P22" s="14">
        <v>2023</v>
      </c>
      <c r="Q22" s="14">
        <v>2024</v>
      </c>
      <c r="R22" s="14">
        <v>2025</v>
      </c>
      <c r="S22" s="14">
        <v>2026</v>
      </c>
      <c r="T22" s="14">
        <v>2027</v>
      </c>
      <c r="U22" s="14">
        <v>2028</v>
      </c>
      <c r="V22" s="14">
        <v>2029</v>
      </c>
      <c r="W22" s="14">
        <v>2030</v>
      </c>
      <c r="X22" s="14">
        <v>2031</v>
      </c>
      <c r="Y22" s="14">
        <v>2032</v>
      </c>
      <c r="Z22" s="14">
        <v>2033</v>
      </c>
      <c r="AA22" s="14">
        <v>2034</v>
      </c>
      <c r="AB22" s="15">
        <v>2035</v>
      </c>
    </row>
    <row r="23" spans="2:28" s="121" customFormat="1">
      <c r="B23" s="216"/>
      <c r="C23" s="236"/>
      <c r="D23" s="237"/>
      <c r="E23" s="238"/>
      <c r="F23" s="3" t="s">
        <v>10</v>
      </c>
      <c r="G23" s="124"/>
      <c r="H23" s="124"/>
      <c r="I23" s="124"/>
      <c r="J23" s="124"/>
      <c r="K23" s="124"/>
      <c r="L23" s="124"/>
      <c r="M23" s="124"/>
      <c r="N23" s="124"/>
      <c r="O23" s="124"/>
      <c r="P23" s="124"/>
      <c r="Q23" s="124"/>
      <c r="R23" s="124"/>
      <c r="S23" s="124"/>
      <c r="T23" s="124"/>
      <c r="U23" s="124"/>
      <c r="V23" s="124"/>
      <c r="W23" s="124"/>
      <c r="X23" s="124"/>
      <c r="Y23" s="124"/>
      <c r="Z23" s="124"/>
      <c r="AA23" s="124"/>
      <c r="AB23" s="124"/>
    </row>
    <row r="24" spans="2:28">
      <c r="B24" s="216"/>
      <c r="C24" s="236"/>
      <c r="D24" s="237"/>
      <c r="E24" s="238"/>
      <c r="F24" s="23" t="s">
        <v>7</v>
      </c>
      <c r="G24" s="18">
        <v>0</v>
      </c>
      <c r="H24" s="18">
        <v>0</v>
      </c>
      <c r="I24" s="18">
        <v>0</v>
      </c>
      <c r="J24" s="18">
        <v>0</v>
      </c>
      <c r="K24" s="18">
        <v>7</v>
      </c>
      <c r="L24" s="18">
        <v>13</v>
      </c>
      <c r="M24" s="18">
        <v>16</v>
      </c>
      <c r="N24" s="18">
        <v>16</v>
      </c>
      <c r="O24" s="18">
        <v>16</v>
      </c>
      <c r="P24" s="10"/>
      <c r="Q24" s="10"/>
      <c r="R24" s="10"/>
      <c r="S24" s="10"/>
      <c r="T24" s="10"/>
      <c r="U24" s="10"/>
      <c r="V24" s="10"/>
      <c r="W24" s="10"/>
      <c r="X24" s="10"/>
      <c r="Y24" s="10"/>
      <c r="Z24" s="10"/>
      <c r="AA24" s="10"/>
      <c r="AB24" s="10"/>
    </row>
    <row r="25" spans="2:28">
      <c r="B25" s="216"/>
      <c r="C25" s="236"/>
      <c r="D25" s="237"/>
      <c r="E25" s="238"/>
      <c r="F25" s="23" t="s">
        <v>8</v>
      </c>
      <c r="G25" s="18">
        <v>0</v>
      </c>
      <c r="H25" s="18">
        <v>0</v>
      </c>
      <c r="I25" s="18">
        <v>0</v>
      </c>
      <c r="J25" s="18">
        <v>0</v>
      </c>
      <c r="K25" s="18">
        <v>4.0067340067340069</v>
      </c>
      <c r="L25" s="18">
        <v>7.9797979797979801</v>
      </c>
      <c r="M25" s="18">
        <v>10</v>
      </c>
      <c r="N25" s="18">
        <v>10</v>
      </c>
      <c r="O25" s="18">
        <v>10</v>
      </c>
      <c r="P25" s="12"/>
      <c r="Q25" s="16"/>
      <c r="R25" s="16"/>
      <c r="S25" s="16"/>
      <c r="T25" s="8"/>
      <c r="U25" s="8"/>
      <c r="V25" s="8"/>
      <c r="W25" s="8"/>
      <c r="X25" s="8"/>
      <c r="Y25" s="8"/>
      <c r="Z25" s="8"/>
      <c r="AA25" s="8"/>
      <c r="AB25" s="8"/>
    </row>
    <row r="26" spans="2:28">
      <c r="B26" s="217"/>
      <c r="C26" s="239"/>
      <c r="D26" s="240"/>
      <c r="E26" s="241"/>
      <c r="F26" s="23" t="s">
        <v>9</v>
      </c>
      <c r="G26" s="18">
        <v>0</v>
      </c>
      <c r="H26" s="18">
        <v>0</v>
      </c>
      <c r="I26" s="18">
        <v>0</v>
      </c>
      <c r="J26" s="18">
        <v>0</v>
      </c>
      <c r="K26" s="18">
        <v>0</v>
      </c>
      <c r="L26" s="18">
        <v>0</v>
      </c>
      <c r="M26" s="18">
        <v>0</v>
      </c>
      <c r="N26" s="18">
        <v>0</v>
      </c>
      <c r="O26" s="18">
        <v>0</v>
      </c>
      <c r="P26" s="12"/>
      <c r="Q26" s="16"/>
      <c r="R26" s="16"/>
      <c r="S26" s="16"/>
      <c r="T26" s="8"/>
      <c r="U26" s="8"/>
      <c r="V26" s="8"/>
      <c r="W26" s="8"/>
      <c r="X26" s="8"/>
      <c r="Y26" s="8"/>
      <c r="Z26" s="8"/>
      <c r="AA26" s="8"/>
      <c r="AB26" s="8"/>
    </row>
    <row r="27" spans="2:28" s="7" customFormat="1">
      <c r="B27" s="19"/>
      <c r="C27" s="20"/>
      <c r="D27" s="20"/>
      <c r="E27" s="20"/>
      <c r="F27" s="11"/>
      <c r="G27" s="18"/>
      <c r="H27" s="18"/>
      <c r="I27" s="18"/>
      <c r="J27" s="18"/>
      <c r="K27" s="18"/>
      <c r="L27" s="18"/>
      <c r="M27" s="18"/>
      <c r="N27" s="18"/>
      <c r="O27" s="18"/>
      <c r="P27" s="12"/>
      <c r="Q27" s="16"/>
      <c r="R27" s="16"/>
      <c r="S27" s="16"/>
      <c r="T27" s="8"/>
      <c r="U27" s="8"/>
      <c r="V27" s="8"/>
      <c r="W27" s="8"/>
      <c r="X27" s="8"/>
      <c r="Y27" s="8"/>
      <c r="Z27" s="8"/>
      <c r="AA27" s="8"/>
      <c r="AB27" s="8"/>
    </row>
  </sheetData>
  <mergeCells count="5">
    <mergeCell ref="B16:B26"/>
    <mergeCell ref="B4:B14"/>
    <mergeCell ref="B3:E3"/>
    <mergeCell ref="C4:E14"/>
    <mergeCell ref="C16:E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AB34"/>
  <sheetViews>
    <sheetView zoomScale="60" zoomScaleNormal="60" workbookViewId="0">
      <selection activeCell="B1" sqref="B1"/>
    </sheetView>
  </sheetViews>
  <sheetFormatPr defaultRowHeight="15"/>
  <cols>
    <col min="1" max="1" width="2.7109375" style="7" customWidth="1"/>
    <col min="2" max="2" width="14.140625" style="7" bestFit="1" customWidth="1"/>
    <col min="3" max="3" width="6.85546875" style="7" customWidth="1"/>
    <col min="4" max="4" width="8" style="7" bestFit="1" customWidth="1"/>
    <col min="5" max="5" width="59.7109375" style="7" customWidth="1"/>
    <col min="6" max="6" width="33.140625" style="7" customWidth="1"/>
    <col min="7" max="16384" width="9.140625" style="7"/>
  </cols>
  <sheetData>
    <row r="1" spans="2:28" s="187" customFormat="1">
      <c r="B1" s="198" t="s">
        <v>35</v>
      </c>
    </row>
    <row r="2" spans="2:28" s="137" customFormat="1"/>
    <row r="3" spans="2:28">
      <c r="B3" s="221" t="s">
        <v>1</v>
      </c>
      <c r="C3" s="222"/>
      <c r="D3" s="222"/>
      <c r="E3" s="223"/>
      <c r="G3" s="94"/>
      <c r="H3" s="94"/>
      <c r="I3" s="94"/>
    </row>
    <row r="4" spans="2:28" ht="15" customHeight="1">
      <c r="B4" s="218" t="s">
        <v>2</v>
      </c>
      <c r="C4" s="245" t="s">
        <v>21</v>
      </c>
      <c r="D4" s="246"/>
      <c r="E4" s="247"/>
      <c r="G4" s="153">
        <v>2014</v>
      </c>
      <c r="H4" s="154">
        <v>2015</v>
      </c>
      <c r="I4" s="154">
        <v>2016</v>
      </c>
      <c r="J4" s="154">
        <v>2017</v>
      </c>
      <c r="K4" s="154">
        <v>2018</v>
      </c>
      <c r="L4" s="154">
        <v>2019</v>
      </c>
      <c r="M4" s="154">
        <v>2020</v>
      </c>
      <c r="N4" s="154">
        <v>2021</v>
      </c>
      <c r="O4" s="154">
        <v>2022</v>
      </c>
      <c r="P4" s="154">
        <v>2023</v>
      </c>
      <c r="Q4" s="154">
        <v>2024</v>
      </c>
      <c r="R4" s="154">
        <v>2025</v>
      </c>
      <c r="S4" s="154">
        <v>2026</v>
      </c>
      <c r="T4" s="154">
        <v>2027</v>
      </c>
      <c r="U4" s="154">
        <v>2028</v>
      </c>
      <c r="V4" s="154">
        <v>2029</v>
      </c>
      <c r="W4" s="154">
        <v>2030</v>
      </c>
      <c r="X4" s="154">
        <v>2031</v>
      </c>
      <c r="Y4" s="154">
        <v>2032</v>
      </c>
      <c r="Z4" s="154">
        <v>2033</v>
      </c>
      <c r="AA4" s="154">
        <v>2034</v>
      </c>
      <c r="AB4" s="155">
        <v>2035</v>
      </c>
    </row>
    <row r="5" spans="2:28">
      <c r="B5" s="219"/>
      <c r="C5" s="248"/>
      <c r="D5" s="249"/>
      <c r="E5" s="250"/>
      <c r="F5" s="1" t="s">
        <v>0</v>
      </c>
    </row>
    <row r="6" spans="2:28">
      <c r="B6" s="219"/>
      <c r="C6" s="248"/>
      <c r="D6" s="249"/>
      <c r="E6" s="250"/>
      <c r="F6" s="21" t="s">
        <v>4</v>
      </c>
      <c r="G6" s="24">
        <v>336</v>
      </c>
      <c r="H6" s="24">
        <v>336</v>
      </c>
      <c r="I6" s="24">
        <v>336</v>
      </c>
      <c r="J6" s="24">
        <v>336</v>
      </c>
      <c r="K6" s="24">
        <v>336</v>
      </c>
      <c r="L6" s="24">
        <v>336</v>
      </c>
      <c r="M6" s="24">
        <v>336</v>
      </c>
      <c r="N6" s="24">
        <v>336</v>
      </c>
      <c r="O6" s="24">
        <v>336</v>
      </c>
      <c r="P6" s="24">
        <v>336</v>
      </c>
      <c r="Q6" s="24">
        <v>336</v>
      </c>
      <c r="R6" s="24">
        <v>336</v>
      </c>
      <c r="S6" s="24">
        <v>336</v>
      </c>
      <c r="T6" s="24">
        <v>336</v>
      </c>
      <c r="U6" s="24">
        <v>336</v>
      </c>
      <c r="V6" s="24">
        <v>336</v>
      </c>
      <c r="W6" s="24">
        <v>336</v>
      </c>
      <c r="X6" s="24">
        <v>336</v>
      </c>
      <c r="Y6" s="24">
        <v>336</v>
      </c>
      <c r="Z6" s="24">
        <v>336</v>
      </c>
      <c r="AA6" s="24">
        <v>336</v>
      </c>
      <c r="AB6" s="24">
        <v>336</v>
      </c>
    </row>
    <row r="7" spans="2:28" s="94" customFormat="1">
      <c r="B7" s="219"/>
      <c r="C7" s="248"/>
      <c r="D7" s="249"/>
      <c r="E7" s="250"/>
      <c r="F7" s="21" t="s">
        <v>5</v>
      </c>
      <c r="G7" s="24">
        <v>248.04452666318474</v>
      </c>
      <c r="H7" s="24">
        <v>249.14886110347499</v>
      </c>
      <c r="I7" s="24">
        <v>250.25319554376526</v>
      </c>
      <c r="J7" s="24">
        <v>251.3575299840555</v>
      </c>
      <c r="K7" s="24">
        <v>252.46186442434575</v>
      </c>
      <c r="L7" s="24">
        <v>253.56619886463628</v>
      </c>
      <c r="M7" s="24">
        <v>254.67053330492655</v>
      </c>
      <c r="N7" s="24">
        <v>255.77486774521677</v>
      </c>
      <c r="O7" s="24">
        <v>256.87920218550704</v>
      </c>
      <c r="P7" s="24">
        <v>257.98353662579729</v>
      </c>
      <c r="Q7" s="24">
        <v>259.08787106608781</v>
      </c>
      <c r="R7" s="24">
        <v>260.19220550637806</v>
      </c>
      <c r="S7" s="24">
        <v>261.2965399466683</v>
      </c>
      <c r="T7" s="24">
        <v>262.40087438695855</v>
      </c>
      <c r="U7" s="24">
        <v>263.50520882724879</v>
      </c>
      <c r="V7" s="24">
        <v>264.60954326753932</v>
      </c>
      <c r="W7" s="24">
        <v>265.71387770782957</v>
      </c>
      <c r="X7" s="24">
        <v>266.81821214811987</v>
      </c>
      <c r="Y7" s="24">
        <v>267.92254658841006</v>
      </c>
      <c r="Z7" s="24">
        <v>269.02688102870036</v>
      </c>
      <c r="AA7" s="24">
        <v>270.1312154689906</v>
      </c>
      <c r="AB7" s="24">
        <v>271.23554990928108</v>
      </c>
    </row>
    <row r="8" spans="2:28" s="94" customFormat="1">
      <c r="B8" s="219"/>
      <c r="C8" s="248"/>
      <c r="D8" s="249"/>
      <c r="E8" s="250"/>
      <c r="F8" s="21" t="s">
        <v>6</v>
      </c>
      <c r="G8" s="24">
        <v>160.08905332636951</v>
      </c>
      <c r="H8" s="24">
        <v>162.29772220695</v>
      </c>
      <c r="I8" s="24">
        <v>164.50639108753052</v>
      </c>
      <c r="J8" s="24">
        <v>166.71505996811101</v>
      </c>
      <c r="K8" s="24">
        <v>168.9237288486915</v>
      </c>
      <c r="L8" s="24">
        <v>171.13239772927255</v>
      </c>
      <c r="M8" s="24">
        <v>173.34106660985307</v>
      </c>
      <c r="N8" s="24">
        <v>175.54973549043353</v>
      </c>
      <c r="O8" s="24">
        <v>177.75840437101405</v>
      </c>
      <c r="P8" s="24">
        <v>179.96707325159457</v>
      </c>
      <c r="Q8" s="24">
        <v>182.1757421321756</v>
      </c>
      <c r="R8" s="24">
        <v>184.38441101275612</v>
      </c>
      <c r="S8" s="24">
        <v>186.59307989333664</v>
      </c>
      <c r="T8" s="24">
        <v>188.8017487739171</v>
      </c>
      <c r="U8" s="24">
        <v>191.01041765449762</v>
      </c>
      <c r="V8" s="24">
        <v>193.21908653507865</v>
      </c>
      <c r="W8" s="24">
        <v>195.42775541565916</v>
      </c>
      <c r="X8" s="24">
        <v>197.63642429623968</v>
      </c>
      <c r="Y8" s="24">
        <v>199.84509317682014</v>
      </c>
      <c r="Z8" s="24">
        <v>202.05376205740066</v>
      </c>
      <c r="AA8" s="24">
        <v>204.26243093798118</v>
      </c>
      <c r="AB8" s="24">
        <v>206.47109981856221</v>
      </c>
    </row>
    <row r="9" spans="2:28">
      <c r="B9" s="219"/>
      <c r="C9" s="248"/>
      <c r="D9" s="249"/>
      <c r="E9" s="250"/>
      <c r="G9" s="10"/>
      <c r="H9" s="10"/>
      <c r="I9" s="10"/>
      <c r="J9" s="10"/>
      <c r="K9" s="10"/>
    </row>
    <row r="10" spans="2:28">
      <c r="B10" s="219"/>
      <c r="C10" s="248"/>
      <c r="D10" s="249"/>
      <c r="E10" s="250"/>
      <c r="G10" s="13">
        <v>2014</v>
      </c>
      <c r="H10" s="14">
        <v>2015</v>
      </c>
      <c r="I10" s="14">
        <v>2016</v>
      </c>
      <c r="J10" s="14">
        <v>2017</v>
      </c>
      <c r="K10" s="14">
        <v>2018</v>
      </c>
      <c r="L10" s="154">
        <v>2019</v>
      </c>
      <c r="M10" s="154">
        <v>2020</v>
      </c>
      <c r="N10" s="154">
        <v>2021</v>
      </c>
      <c r="O10" s="154">
        <v>2022</v>
      </c>
      <c r="P10" s="154">
        <v>2023</v>
      </c>
      <c r="Q10" s="154">
        <v>2024</v>
      </c>
      <c r="R10" s="154">
        <v>2025</v>
      </c>
      <c r="S10" s="154">
        <v>2026</v>
      </c>
      <c r="T10" s="154">
        <v>2027</v>
      </c>
      <c r="U10" s="154">
        <v>2028</v>
      </c>
      <c r="V10" s="154">
        <v>2029</v>
      </c>
      <c r="W10" s="154">
        <v>2030</v>
      </c>
      <c r="X10" s="154">
        <v>2031</v>
      </c>
      <c r="Y10" s="154">
        <v>2032</v>
      </c>
      <c r="Z10" s="154">
        <v>2033</v>
      </c>
      <c r="AA10" s="154">
        <v>2034</v>
      </c>
      <c r="AB10" s="155">
        <v>2035</v>
      </c>
    </row>
    <row r="11" spans="2:28" s="115" customFormat="1">
      <c r="B11" s="219"/>
      <c r="C11" s="248"/>
      <c r="D11" s="249"/>
      <c r="E11" s="250"/>
      <c r="F11" s="3" t="s">
        <v>10</v>
      </c>
    </row>
    <row r="12" spans="2:28" s="94" customFormat="1">
      <c r="B12" s="219"/>
      <c r="C12" s="248"/>
      <c r="D12" s="249"/>
      <c r="E12" s="250"/>
      <c r="F12" s="22" t="s">
        <v>4</v>
      </c>
      <c r="G12" s="26">
        <v>11.313131313131313</v>
      </c>
      <c r="H12" s="26">
        <v>11.313131313131313</v>
      </c>
      <c r="I12" s="26">
        <v>11.313131313131313</v>
      </c>
      <c r="J12" s="26">
        <v>11.313131313131313</v>
      </c>
      <c r="K12" s="26">
        <v>11.313131313131313</v>
      </c>
      <c r="L12" s="26">
        <v>11.313131313131313</v>
      </c>
      <c r="M12" s="26">
        <v>11.313131313131313</v>
      </c>
      <c r="N12" s="26">
        <v>11.313131313131313</v>
      </c>
      <c r="O12" s="26">
        <v>11.313131313131313</v>
      </c>
      <c r="P12" s="26">
        <v>11.313131313131313</v>
      </c>
      <c r="Q12" s="26">
        <v>11.313131313131313</v>
      </c>
      <c r="R12" s="26">
        <v>11.313131313131313</v>
      </c>
      <c r="S12" s="26">
        <v>11.313131313131313</v>
      </c>
      <c r="T12" s="26">
        <v>11.313131313131313</v>
      </c>
      <c r="U12" s="26">
        <v>11.313131313131313</v>
      </c>
      <c r="V12" s="26">
        <v>11.313131313131313</v>
      </c>
      <c r="W12" s="26">
        <v>11.313131313131313</v>
      </c>
      <c r="X12" s="26">
        <v>11.313131313131313</v>
      </c>
      <c r="Y12" s="26">
        <v>11.313131313131313</v>
      </c>
      <c r="Z12" s="26">
        <v>11.313131313131313</v>
      </c>
      <c r="AA12" s="26">
        <v>11.313131313131313</v>
      </c>
      <c r="AB12" s="26">
        <v>11.313131313131313</v>
      </c>
    </row>
    <row r="13" spans="2:28">
      <c r="B13" s="219"/>
      <c r="C13" s="248"/>
      <c r="D13" s="249"/>
      <c r="E13" s="250"/>
      <c r="F13" s="22" t="s">
        <v>5</v>
      </c>
      <c r="G13" s="26">
        <v>8.351667564416994</v>
      </c>
      <c r="H13" s="26">
        <v>8.3888505422045458</v>
      </c>
      <c r="I13" s="26">
        <v>8.4260335199920959</v>
      </c>
      <c r="J13" s="26">
        <v>8.463216497779646</v>
      </c>
      <c r="K13" s="26">
        <v>8.5003994755671979</v>
      </c>
      <c r="L13" s="26">
        <v>8.5375824533547569</v>
      </c>
      <c r="M13" s="26">
        <v>8.5747654311423087</v>
      </c>
      <c r="N13" s="26">
        <v>8.611948408929857</v>
      </c>
      <c r="O13" s="26">
        <v>8.6491313867174089</v>
      </c>
      <c r="P13" s="26">
        <v>8.686314364504959</v>
      </c>
      <c r="Q13" s="26">
        <v>8.7234973422925197</v>
      </c>
      <c r="R13" s="26">
        <v>8.7606803200800698</v>
      </c>
      <c r="S13" s="26">
        <v>8.7978632978676199</v>
      </c>
      <c r="T13" s="26">
        <v>8.83504627565517</v>
      </c>
      <c r="U13" s="26">
        <v>8.8722292534427201</v>
      </c>
      <c r="V13" s="26">
        <v>8.9094122312302808</v>
      </c>
      <c r="W13" s="26">
        <v>8.9465952090178309</v>
      </c>
      <c r="X13" s="26">
        <v>8.9837781868053828</v>
      </c>
      <c r="Y13" s="26">
        <v>9.0209611645929311</v>
      </c>
      <c r="Z13" s="26">
        <v>9.0581441423804829</v>
      </c>
      <c r="AA13" s="26">
        <v>9.0953271201680348</v>
      </c>
      <c r="AB13" s="26">
        <v>9.132510097955592</v>
      </c>
    </row>
    <row r="14" spans="2:28">
      <c r="B14" s="220"/>
      <c r="C14" s="251"/>
      <c r="D14" s="252"/>
      <c r="E14" s="253"/>
      <c r="F14" s="22" t="s">
        <v>6</v>
      </c>
      <c r="G14" s="26">
        <v>5.3902038157026775</v>
      </c>
      <c r="H14" s="26">
        <v>5.4645697712777777</v>
      </c>
      <c r="I14" s="26">
        <v>5.5389357268528796</v>
      </c>
      <c r="J14" s="26">
        <v>5.6133016824279798</v>
      </c>
      <c r="K14" s="26">
        <v>5.6876676380030808</v>
      </c>
      <c r="L14" s="26">
        <v>5.7620335935782006</v>
      </c>
      <c r="M14" s="26">
        <v>5.8363995491533025</v>
      </c>
      <c r="N14" s="26">
        <v>5.9107655047284018</v>
      </c>
      <c r="O14" s="26">
        <v>5.9851314603035037</v>
      </c>
      <c r="P14" s="26">
        <v>6.0594974158786048</v>
      </c>
      <c r="Q14" s="26">
        <v>6.1338633714537236</v>
      </c>
      <c r="R14" s="26">
        <v>6.2082293270288256</v>
      </c>
      <c r="S14" s="26">
        <v>6.2825952826039275</v>
      </c>
      <c r="T14" s="26">
        <v>6.3569612381790268</v>
      </c>
      <c r="U14" s="26">
        <v>6.4313271937541288</v>
      </c>
      <c r="V14" s="26">
        <v>6.5056931493292476</v>
      </c>
      <c r="W14" s="26">
        <v>6.5800591049043495</v>
      </c>
      <c r="X14" s="26">
        <v>6.6544250604794506</v>
      </c>
      <c r="Y14" s="26">
        <v>6.7287910160545508</v>
      </c>
      <c r="Z14" s="26">
        <v>6.8031569716296518</v>
      </c>
      <c r="AA14" s="26">
        <v>6.8775229272047538</v>
      </c>
      <c r="AB14" s="26">
        <v>6.9518888827798726</v>
      </c>
    </row>
    <row r="15" spans="2:28">
      <c r="C15" s="2"/>
      <c r="D15" s="2"/>
      <c r="E15" s="2"/>
      <c r="G15" s="10"/>
      <c r="H15" s="10"/>
      <c r="I15" s="10"/>
      <c r="J15" s="10"/>
      <c r="K15" s="10"/>
    </row>
    <row r="16" spans="2:28" ht="15" customHeight="1">
      <c r="B16" s="242" t="s">
        <v>17</v>
      </c>
      <c r="C16" s="233" t="s">
        <v>22</v>
      </c>
      <c r="D16" s="234"/>
      <c r="E16" s="235"/>
      <c r="G16" s="13">
        <v>2014</v>
      </c>
      <c r="H16" s="14">
        <v>2015</v>
      </c>
      <c r="I16" s="14">
        <v>2016</v>
      </c>
      <c r="J16" s="14">
        <v>2017</v>
      </c>
      <c r="K16" s="14">
        <v>2018</v>
      </c>
      <c r="L16" s="154">
        <v>2019</v>
      </c>
      <c r="M16" s="154">
        <v>2020</v>
      </c>
      <c r="N16" s="154">
        <v>2021</v>
      </c>
      <c r="O16" s="154">
        <v>2022</v>
      </c>
      <c r="P16" s="154">
        <v>2023</v>
      </c>
      <c r="Q16" s="154">
        <v>2024</v>
      </c>
      <c r="R16" s="154">
        <v>2025</v>
      </c>
      <c r="S16" s="154">
        <v>2026</v>
      </c>
      <c r="T16" s="154">
        <v>2027</v>
      </c>
      <c r="U16" s="154">
        <v>2028</v>
      </c>
      <c r="V16" s="154">
        <v>2029</v>
      </c>
      <c r="W16" s="154">
        <v>2030</v>
      </c>
      <c r="X16" s="154">
        <v>2031</v>
      </c>
      <c r="Y16" s="154">
        <v>2032</v>
      </c>
      <c r="Z16" s="154">
        <v>2033</v>
      </c>
      <c r="AA16" s="154">
        <v>2034</v>
      </c>
      <c r="AB16" s="155">
        <v>2035</v>
      </c>
    </row>
    <row r="17" spans="2:28" s="115" customFormat="1" ht="15" customHeight="1">
      <c r="B17" s="243"/>
      <c r="C17" s="236"/>
      <c r="D17" s="237"/>
      <c r="E17" s="238"/>
      <c r="F17" s="1" t="s">
        <v>0</v>
      </c>
      <c r="G17" s="117"/>
      <c r="H17" s="117"/>
      <c r="I17" s="117"/>
      <c r="J17" s="117"/>
      <c r="K17" s="117"/>
      <c r="L17" s="116"/>
      <c r="M17" s="116"/>
      <c r="N17" s="116"/>
      <c r="O17" s="116"/>
      <c r="P17" s="116"/>
      <c r="Q17" s="116"/>
      <c r="R17" s="116"/>
      <c r="S17" s="116"/>
      <c r="T17" s="116"/>
      <c r="U17" s="116"/>
      <c r="V17" s="116"/>
      <c r="W17" s="116"/>
      <c r="X17" s="116"/>
      <c r="Y17" s="116"/>
      <c r="Z17" s="116"/>
      <c r="AA17" s="116"/>
      <c r="AB17" s="116"/>
    </row>
    <row r="18" spans="2:28">
      <c r="B18" s="243"/>
      <c r="C18" s="236"/>
      <c r="D18" s="237"/>
      <c r="E18" s="238"/>
      <c r="F18" s="21" t="s">
        <v>7</v>
      </c>
      <c r="G18" s="25">
        <v>336.3</v>
      </c>
      <c r="H18" s="25">
        <v>336.3</v>
      </c>
      <c r="I18" s="25">
        <v>336.3</v>
      </c>
      <c r="J18" s="25">
        <v>336.3</v>
      </c>
      <c r="K18" s="25">
        <v>336.3</v>
      </c>
      <c r="L18" s="25">
        <v>336.3</v>
      </c>
      <c r="M18" s="25">
        <v>336.3</v>
      </c>
      <c r="N18" s="25">
        <v>336.3</v>
      </c>
      <c r="O18" s="25">
        <v>336.3</v>
      </c>
      <c r="P18" s="4"/>
      <c r="Q18" s="4"/>
      <c r="R18" s="4"/>
      <c r="S18" s="6"/>
      <c r="T18" s="6"/>
      <c r="U18" s="6"/>
      <c r="V18" s="6"/>
      <c r="W18" s="4"/>
      <c r="X18" s="4"/>
      <c r="Y18" s="4"/>
      <c r="Z18" s="4"/>
      <c r="AA18" s="4"/>
      <c r="AB18" s="4"/>
    </row>
    <row r="19" spans="2:28">
      <c r="B19" s="243"/>
      <c r="C19" s="236"/>
      <c r="D19" s="237"/>
      <c r="E19" s="238"/>
      <c r="F19" s="21" t="s">
        <v>8</v>
      </c>
      <c r="G19" s="25">
        <v>290.27999999999997</v>
      </c>
      <c r="H19" s="25">
        <v>290.27999999999997</v>
      </c>
      <c r="I19" s="25">
        <v>290.27999999999997</v>
      </c>
      <c r="J19" s="25">
        <v>290.27999999999997</v>
      </c>
      <c r="K19" s="25">
        <v>290.27999999999997</v>
      </c>
      <c r="L19" s="25">
        <v>290.27999999999997</v>
      </c>
      <c r="M19" s="25">
        <v>290.27999999999997</v>
      </c>
      <c r="N19" s="25">
        <v>290.27999999999997</v>
      </c>
      <c r="O19" s="25">
        <v>290.27999999999997</v>
      </c>
      <c r="P19" s="6"/>
      <c r="Q19" s="6"/>
      <c r="R19" s="6"/>
      <c r="S19" s="6"/>
      <c r="T19" s="6"/>
      <c r="U19" s="6"/>
      <c r="V19" s="6"/>
      <c r="W19" s="6"/>
      <c r="X19" s="6"/>
      <c r="Y19" s="6"/>
      <c r="Z19" s="6"/>
      <c r="AA19" s="6"/>
      <c r="AB19" s="6"/>
    </row>
    <row r="20" spans="2:28">
      <c r="B20" s="243"/>
      <c r="C20" s="236"/>
      <c r="D20" s="237"/>
      <c r="E20" s="238"/>
      <c r="F20" s="21" t="s">
        <v>9</v>
      </c>
      <c r="G20" s="25">
        <v>243</v>
      </c>
      <c r="H20" s="25">
        <v>236</v>
      </c>
      <c r="I20" s="25">
        <v>228</v>
      </c>
      <c r="J20" s="25">
        <v>220</v>
      </c>
      <c r="K20" s="25">
        <v>212</v>
      </c>
      <c r="L20" s="25">
        <v>204</v>
      </c>
      <c r="M20" s="25">
        <v>196</v>
      </c>
      <c r="N20" s="25">
        <v>192</v>
      </c>
      <c r="O20" s="25">
        <v>187</v>
      </c>
      <c r="P20" s="6"/>
      <c r="Q20" s="6"/>
      <c r="R20" s="6"/>
      <c r="S20" s="6"/>
      <c r="T20" s="6"/>
      <c r="U20" s="6"/>
      <c r="V20" s="6"/>
      <c r="W20" s="6"/>
      <c r="X20" s="6"/>
      <c r="Y20" s="6"/>
      <c r="Z20" s="6"/>
      <c r="AA20" s="6"/>
      <c r="AB20" s="6"/>
    </row>
    <row r="21" spans="2:28">
      <c r="B21" s="243"/>
      <c r="C21" s="236"/>
      <c r="D21" s="237"/>
      <c r="E21" s="238"/>
      <c r="G21" s="10"/>
      <c r="H21" s="10"/>
      <c r="I21" s="10"/>
      <c r="J21" s="10"/>
      <c r="K21" s="10"/>
    </row>
    <row r="22" spans="2:28">
      <c r="B22" s="243"/>
      <c r="C22" s="236"/>
      <c r="D22" s="237"/>
      <c r="E22" s="238"/>
      <c r="G22" s="13">
        <v>2014</v>
      </c>
      <c r="H22" s="14">
        <v>2015</v>
      </c>
      <c r="I22" s="14">
        <v>2016</v>
      </c>
      <c r="J22" s="14">
        <v>2017</v>
      </c>
      <c r="K22" s="14">
        <v>2018</v>
      </c>
      <c r="L22" s="14">
        <v>2019</v>
      </c>
      <c r="M22" s="14">
        <v>2020</v>
      </c>
      <c r="N22" s="14">
        <v>2021</v>
      </c>
      <c r="O22" s="14">
        <v>2022</v>
      </c>
      <c r="P22" s="14">
        <v>2023</v>
      </c>
      <c r="Q22" s="14">
        <v>2024</v>
      </c>
      <c r="R22" s="14">
        <v>2025</v>
      </c>
      <c r="S22" s="14">
        <v>2026</v>
      </c>
      <c r="T22" s="14">
        <v>2027</v>
      </c>
      <c r="U22" s="14">
        <v>2028</v>
      </c>
      <c r="V22" s="14">
        <v>2029</v>
      </c>
      <c r="W22" s="14">
        <v>2030</v>
      </c>
      <c r="X22" s="14">
        <v>2031</v>
      </c>
      <c r="Y22" s="14">
        <v>2032</v>
      </c>
      <c r="Z22" s="14">
        <v>2033</v>
      </c>
      <c r="AA22" s="14">
        <v>2034</v>
      </c>
      <c r="AB22" s="15">
        <v>2035</v>
      </c>
    </row>
    <row r="23" spans="2:28" s="115" customFormat="1">
      <c r="B23" s="243"/>
      <c r="C23" s="236"/>
      <c r="D23" s="237"/>
      <c r="E23" s="238"/>
      <c r="F23" s="3" t="s">
        <v>10</v>
      </c>
      <c r="G23" s="117"/>
      <c r="H23" s="117"/>
      <c r="I23" s="117"/>
      <c r="J23" s="117"/>
      <c r="K23" s="117"/>
      <c r="L23" s="117"/>
      <c r="M23" s="117"/>
      <c r="N23" s="117"/>
      <c r="O23" s="117"/>
      <c r="P23" s="117"/>
      <c r="Q23" s="117"/>
      <c r="R23" s="117"/>
      <c r="S23" s="117"/>
      <c r="T23" s="117"/>
      <c r="U23" s="117"/>
      <c r="V23" s="117"/>
      <c r="W23" s="117"/>
      <c r="X23" s="117"/>
      <c r="Y23" s="117"/>
      <c r="Z23" s="117"/>
      <c r="AA23" s="117"/>
      <c r="AB23" s="117"/>
    </row>
    <row r="24" spans="2:28">
      <c r="B24" s="243"/>
      <c r="C24" s="236"/>
      <c r="D24" s="237"/>
      <c r="E24" s="238"/>
      <c r="F24" s="23" t="s">
        <v>7</v>
      </c>
      <c r="G24" s="29">
        <v>11.323232323232324</v>
      </c>
      <c r="H24" s="29">
        <v>11.323232323232324</v>
      </c>
      <c r="I24" s="29">
        <v>11.323232323232324</v>
      </c>
      <c r="J24" s="29">
        <v>11.323232323232324</v>
      </c>
      <c r="K24" s="29">
        <v>11.323232323232324</v>
      </c>
      <c r="L24" s="29">
        <v>11.323232323232324</v>
      </c>
      <c r="M24" s="29">
        <v>11.323232323232324</v>
      </c>
      <c r="N24" s="29">
        <v>11.323232323232324</v>
      </c>
      <c r="O24" s="29">
        <v>11.323232323232324</v>
      </c>
      <c r="P24" s="29"/>
      <c r="Q24" s="10"/>
      <c r="R24" s="10"/>
      <c r="S24" s="10"/>
      <c r="T24" s="10"/>
      <c r="U24" s="10"/>
      <c r="V24" s="10"/>
      <c r="W24" s="10"/>
      <c r="X24" s="10"/>
      <c r="Y24" s="10"/>
      <c r="Z24" s="10"/>
      <c r="AA24" s="10"/>
      <c r="AB24" s="10"/>
    </row>
    <row r="25" spans="2:28">
      <c r="B25" s="243"/>
      <c r="C25" s="236"/>
      <c r="D25" s="237"/>
      <c r="E25" s="238"/>
      <c r="F25" s="23" t="s">
        <v>8</v>
      </c>
      <c r="G25" s="29">
        <v>9.7737373737373723</v>
      </c>
      <c r="H25" s="29">
        <v>9.7737373737373723</v>
      </c>
      <c r="I25" s="29">
        <v>9.7737373737373723</v>
      </c>
      <c r="J25" s="29">
        <v>9.7737373737373723</v>
      </c>
      <c r="K25" s="29">
        <v>9.7737373737373723</v>
      </c>
      <c r="L25" s="29">
        <v>9.7737373737373723</v>
      </c>
      <c r="M25" s="29">
        <v>9.7737373737373723</v>
      </c>
      <c r="N25" s="29">
        <v>9.7737373737373723</v>
      </c>
      <c r="O25" s="29">
        <v>9.7737373737373723</v>
      </c>
      <c r="P25" s="29"/>
      <c r="Q25" s="16"/>
      <c r="R25" s="16"/>
      <c r="S25" s="16"/>
      <c r="T25" s="8"/>
      <c r="U25" s="8"/>
      <c r="V25" s="8"/>
      <c r="W25" s="8"/>
      <c r="X25" s="8"/>
      <c r="Y25" s="8"/>
      <c r="Z25" s="8"/>
      <c r="AA25" s="8"/>
      <c r="AB25" s="8"/>
    </row>
    <row r="26" spans="2:28">
      <c r="B26" s="244"/>
      <c r="C26" s="239"/>
      <c r="D26" s="240"/>
      <c r="E26" s="241"/>
      <c r="F26" s="23" t="s">
        <v>9</v>
      </c>
      <c r="G26" s="29">
        <v>8.1818181818181817</v>
      </c>
      <c r="H26" s="29">
        <v>7.9461279461279464</v>
      </c>
      <c r="I26" s="29">
        <v>7.6767676767676774</v>
      </c>
      <c r="J26" s="29">
        <v>7.4074074074074074</v>
      </c>
      <c r="K26" s="29">
        <v>7.1380471380471384</v>
      </c>
      <c r="L26" s="29">
        <v>6.8686868686868685</v>
      </c>
      <c r="M26" s="29">
        <v>6.5993265993265995</v>
      </c>
      <c r="N26" s="29">
        <v>6.4646464646464645</v>
      </c>
      <c r="O26" s="29">
        <v>6.2962962962962967</v>
      </c>
      <c r="P26" s="29"/>
      <c r="Q26" s="16"/>
      <c r="R26" s="16"/>
      <c r="S26" s="16"/>
      <c r="T26" s="8"/>
      <c r="U26" s="8"/>
      <c r="V26" s="8"/>
      <c r="W26" s="8"/>
      <c r="X26" s="8"/>
      <c r="Y26" s="8"/>
      <c r="Z26" s="8"/>
      <c r="AA26" s="8"/>
      <c r="AB26" s="8"/>
    </row>
    <row r="27" spans="2:28">
      <c r="B27" s="19"/>
      <c r="C27" s="20"/>
      <c r="D27" s="20"/>
      <c r="E27" s="20"/>
      <c r="F27" s="11"/>
      <c r="G27" s="18"/>
      <c r="H27" s="18"/>
      <c r="I27" s="18"/>
      <c r="J27" s="18"/>
      <c r="K27" s="18"/>
      <c r="L27" s="18"/>
      <c r="M27" s="18"/>
      <c r="N27" s="18"/>
      <c r="O27" s="18"/>
      <c r="P27" s="12"/>
      <c r="Q27" s="16"/>
      <c r="R27" s="16"/>
      <c r="S27" s="16"/>
      <c r="T27" s="8"/>
      <c r="U27" s="8"/>
      <c r="V27" s="8"/>
      <c r="W27" s="8"/>
      <c r="X27" s="8"/>
      <c r="Y27" s="8"/>
      <c r="Z27" s="8"/>
      <c r="AA27" s="8"/>
      <c r="AB27" s="8"/>
    </row>
    <row r="28" spans="2:28">
      <c r="G28" s="13">
        <v>2014</v>
      </c>
      <c r="H28" s="14">
        <v>2015</v>
      </c>
      <c r="I28" s="14">
        <v>2016</v>
      </c>
      <c r="J28" s="14">
        <v>2017</v>
      </c>
      <c r="K28" s="14">
        <v>2018</v>
      </c>
      <c r="L28" s="14">
        <v>2019</v>
      </c>
      <c r="M28" s="14">
        <v>2020</v>
      </c>
      <c r="N28" s="14">
        <v>2021</v>
      </c>
      <c r="O28" s="14">
        <v>2022</v>
      </c>
      <c r="P28" s="14">
        <v>2023</v>
      </c>
      <c r="Q28" s="14">
        <v>2024</v>
      </c>
      <c r="R28" s="14">
        <v>2025</v>
      </c>
      <c r="S28" s="14">
        <v>2026</v>
      </c>
      <c r="T28" s="14">
        <v>2027</v>
      </c>
      <c r="U28" s="14">
        <v>2028</v>
      </c>
      <c r="V28" s="14">
        <v>2029</v>
      </c>
      <c r="W28" s="14">
        <v>2030</v>
      </c>
      <c r="X28" s="14">
        <v>2031</v>
      </c>
      <c r="Y28" s="14">
        <v>2032</v>
      </c>
      <c r="Z28" s="14">
        <v>2033</v>
      </c>
      <c r="AA28" s="14">
        <v>2034</v>
      </c>
      <c r="AB28" s="15">
        <v>2035</v>
      </c>
    </row>
    <row r="29" spans="2:28" s="115" customFormat="1">
      <c r="F29" s="1" t="s">
        <v>0</v>
      </c>
      <c r="G29" s="117"/>
      <c r="H29" s="117"/>
      <c r="I29" s="117"/>
      <c r="J29" s="117"/>
      <c r="K29" s="117"/>
      <c r="L29" s="117"/>
      <c r="M29" s="117"/>
      <c r="N29" s="117"/>
      <c r="O29" s="117"/>
      <c r="P29" s="117"/>
      <c r="Q29" s="117"/>
      <c r="R29" s="117"/>
      <c r="S29" s="117"/>
      <c r="T29" s="117"/>
      <c r="U29" s="117"/>
      <c r="V29" s="117"/>
      <c r="W29" s="117"/>
      <c r="X29" s="117"/>
      <c r="Y29" s="117"/>
      <c r="Z29" s="117"/>
      <c r="AA29" s="117"/>
      <c r="AB29" s="117"/>
    </row>
    <row r="30" spans="2:28">
      <c r="F30" s="100" t="s">
        <v>19</v>
      </c>
      <c r="G30" s="27">
        <v>354</v>
      </c>
      <c r="H30" s="27">
        <v>354</v>
      </c>
      <c r="I30" s="27">
        <v>354</v>
      </c>
      <c r="J30" s="27">
        <v>354</v>
      </c>
      <c r="K30" s="27">
        <v>354</v>
      </c>
      <c r="L30" s="27">
        <v>354</v>
      </c>
      <c r="M30" s="27">
        <v>354</v>
      </c>
      <c r="N30" s="27">
        <v>354</v>
      </c>
      <c r="O30" s="27">
        <v>354</v>
      </c>
      <c r="P30" s="27">
        <v>354</v>
      </c>
      <c r="Q30" s="27">
        <v>354</v>
      </c>
      <c r="R30" s="27">
        <v>354</v>
      </c>
      <c r="S30" s="27">
        <v>354</v>
      </c>
      <c r="T30" s="27">
        <v>354</v>
      </c>
      <c r="U30" s="27">
        <v>354</v>
      </c>
      <c r="V30" s="27">
        <v>354</v>
      </c>
      <c r="W30" s="27">
        <v>354</v>
      </c>
      <c r="X30" s="27">
        <v>354</v>
      </c>
      <c r="Y30" s="27">
        <v>354</v>
      </c>
      <c r="Z30" s="27">
        <v>354</v>
      </c>
      <c r="AA30" s="27">
        <v>354</v>
      </c>
      <c r="AB30" s="27">
        <v>354</v>
      </c>
    </row>
    <row r="31" spans="2:28">
      <c r="F31" s="100" t="s">
        <v>20</v>
      </c>
      <c r="G31" s="27">
        <v>354</v>
      </c>
      <c r="H31" s="27">
        <v>354</v>
      </c>
      <c r="I31" s="27">
        <v>354</v>
      </c>
      <c r="J31" s="27">
        <v>354</v>
      </c>
      <c r="K31" s="27">
        <v>354</v>
      </c>
      <c r="L31" s="27">
        <v>354</v>
      </c>
      <c r="M31" s="27">
        <v>354</v>
      </c>
      <c r="N31" s="27">
        <v>354</v>
      </c>
      <c r="O31" s="27">
        <v>354</v>
      </c>
      <c r="P31" s="27">
        <v>354</v>
      </c>
      <c r="Q31" s="27">
        <v>354</v>
      </c>
      <c r="R31" s="27">
        <v>354</v>
      </c>
      <c r="S31" s="27">
        <v>354</v>
      </c>
      <c r="T31" s="27">
        <v>354</v>
      </c>
      <c r="U31" s="27">
        <v>354</v>
      </c>
      <c r="V31" s="27">
        <v>354</v>
      </c>
      <c r="W31" s="27">
        <v>354</v>
      </c>
      <c r="X31" s="27">
        <v>354</v>
      </c>
      <c r="Y31" s="27">
        <v>354</v>
      </c>
      <c r="Z31" s="27">
        <v>354</v>
      </c>
      <c r="AA31" s="27">
        <v>354</v>
      </c>
      <c r="AB31" s="27">
        <v>354</v>
      </c>
    </row>
    <row r="32" spans="2:28">
      <c r="F32" s="3" t="s">
        <v>10</v>
      </c>
      <c r="G32" s="17"/>
      <c r="H32" s="17"/>
      <c r="I32" s="17"/>
      <c r="J32" s="17"/>
      <c r="K32" s="17"/>
      <c r="L32" s="5"/>
      <c r="M32" s="5"/>
      <c r="N32" s="5"/>
      <c r="O32" s="5"/>
      <c r="P32" s="5"/>
      <c r="Q32" s="5"/>
      <c r="R32" s="5"/>
      <c r="S32" s="5"/>
      <c r="T32" s="5"/>
      <c r="U32" s="5"/>
      <c r="V32" s="5"/>
      <c r="W32" s="5"/>
      <c r="X32" s="5"/>
      <c r="Y32" s="5"/>
      <c r="Z32" s="5"/>
      <c r="AA32" s="5"/>
      <c r="AB32" s="5"/>
    </row>
    <row r="33" spans="6:28">
      <c r="F33" s="100" t="s">
        <v>19</v>
      </c>
      <c r="G33" s="28">
        <v>11.919191919191919</v>
      </c>
      <c r="H33" s="28">
        <v>11.919191919191919</v>
      </c>
      <c r="I33" s="28">
        <v>11.919191919191919</v>
      </c>
      <c r="J33" s="28">
        <v>11.919191919191919</v>
      </c>
      <c r="K33" s="28">
        <v>11.919191919191919</v>
      </c>
      <c r="L33" s="28">
        <v>11.919191919191919</v>
      </c>
      <c r="M33" s="28">
        <v>11.919191919191919</v>
      </c>
      <c r="N33" s="28">
        <v>11.919191919191919</v>
      </c>
      <c r="O33" s="28">
        <v>11.919191919191919</v>
      </c>
      <c r="P33" s="28">
        <v>11.919191919191919</v>
      </c>
      <c r="Q33" s="28">
        <v>11.919191919191919</v>
      </c>
      <c r="R33" s="28">
        <v>11.919191919191919</v>
      </c>
      <c r="S33" s="28">
        <v>11.919191919191919</v>
      </c>
      <c r="T33" s="28">
        <v>11.919191919191919</v>
      </c>
      <c r="U33" s="28">
        <v>11.919191919191919</v>
      </c>
      <c r="V33" s="28">
        <v>11.919191919191919</v>
      </c>
      <c r="W33" s="28">
        <v>11.919191919191919</v>
      </c>
      <c r="X33" s="28">
        <v>11.919191919191919</v>
      </c>
      <c r="Y33" s="28">
        <v>11.919191919191919</v>
      </c>
      <c r="Z33" s="28">
        <v>11.919191919191919</v>
      </c>
      <c r="AA33" s="28">
        <v>11.919191919191919</v>
      </c>
      <c r="AB33" s="28">
        <v>11.919191919191919</v>
      </c>
    </row>
    <row r="34" spans="6:28">
      <c r="F34" s="100" t="s">
        <v>20</v>
      </c>
      <c r="G34" s="28">
        <v>11.919191919191919</v>
      </c>
      <c r="H34" s="28">
        <v>11.919191919191919</v>
      </c>
      <c r="I34" s="28">
        <v>11.919191919191919</v>
      </c>
      <c r="J34" s="28">
        <v>11.919191919191919</v>
      </c>
      <c r="K34" s="28">
        <v>11.919191919191919</v>
      </c>
      <c r="L34" s="28">
        <v>11.919191919191919</v>
      </c>
      <c r="M34" s="28">
        <v>11.919191919191919</v>
      </c>
      <c r="N34" s="28">
        <v>11.919191919191919</v>
      </c>
      <c r="O34" s="28">
        <v>11.919191919191919</v>
      </c>
      <c r="P34" s="28">
        <v>11.919191919191919</v>
      </c>
      <c r="Q34" s="28">
        <v>11.919191919191919</v>
      </c>
      <c r="R34" s="28">
        <v>11.919191919191919</v>
      </c>
      <c r="S34" s="28">
        <v>11.919191919191919</v>
      </c>
      <c r="T34" s="28">
        <v>11.919191919191919</v>
      </c>
      <c r="U34" s="28">
        <v>11.919191919191919</v>
      </c>
      <c r="V34" s="28">
        <v>11.919191919191919</v>
      </c>
      <c r="W34" s="28">
        <v>11.919191919191919</v>
      </c>
      <c r="X34" s="28">
        <v>11.919191919191919</v>
      </c>
      <c r="Y34" s="28">
        <v>11.919191919191919</v>
      </c>
      <c r="Z34" s="28">
        <v>11.919191919191919</v>
      </c>
      <c r="AA34" s="28">
        <v>11.919191919191919</v>
      </c>
      <c r="AB34" s="28">
        <v>11.919191919191919</v>
      </c>
    </row>
  </sheetData>
  <mergeCells count="5">
    <mergeCell ref="B16:B26"/>
    <mergeCell ref="C16:E26"/>
    <mergeCell ref="B3:E3"/>
    <mergeCell ref="B4:B14"/>
    <mergeCell ref="C4:E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B36"/>
  <sheetViews>
    <sheetView zoomScale="60" zoomScaleNormal="60" workbookViewId="0">
      <selection activeCell="B3" sqref="B3:E3"/>
    </sheetView>
  </sheetViews>
  <sheetFormatPr defaultRowHeight="15"/>
  <cols>
    <col min="1" max="1" width="2.7109375" style="7" customWidth="1"/>
    <col min="2" max="2" width="14.140625" style="7" bestFit="1" customWidth="1"/>
    <col min="3" max="3" width="6.85546875" style="7" customWidth="1"/>
    <col min="4" max="4" width="8" style="7" bestFit="1" customWidth="1"/>
    <col min="5" max="5" width="48" style="7" customWidth="1"/>
    <col min="6" max="6" width="33.85546875" style="7" customWidth="1"/>
    <col min="7" max="16384" width="9.140625" style="7"/>
  </cols>
  <sheetData>
    <row r="1" spans="2:28" s="187" customFormat="1">
      <c r="B1" s="198" t="s">
        <v>35</v>
      </c>
    </row>
    <row r="2" spans="2:28" s="187" customFormat="1"/>
    <row r="3" spans="2:28">
      <c r="B3" s="221" t="s">
        <v>1</v>
      </c>
      <c r="C3" s="222"/>
      <c r="D3" s="222"/>
      <c r="E3" s="223"/>
    </row>
    <row r="4" spans="2:28" ht="15" customHeight="1">
      <c r="B4" s="218" t="s">
        <v>2</v>
      </c>
      <c r="C4" s="224" t="s">
        <v>12</v>
      </c>
      <c r="D4" s="225"/>
      <c r="E4" s="226"/>
      <c r="G4" s="153">
        <v>2014</v>
      </c>
      <c r="H4" s="154">
        <v>2015</v>
      </c>
      <c r="I4" s="154">
        <v>2016</v>
      </c>
      <c r="J4" s="154">
        <v>2017</v>
      </c>
      <c r="K4" s="154">
        <v>2018</v>
      </c>
      <c r="L4" s="154">
        <v>2019</v>
      </c>
      <c r="M4" s="154">
        <v>2020</v>
      </c>
      <c r="N4" s="154">
        <v>2021</v>
      </c>
      <c r="O4" s="154">
        <v>2022</v>
      </c>
      <c r="P4" s="154">
        <v>2023</v>
      </c>
      <c r="Q4" s="154">
        <v>2024</v>
      </c>
      <c r="R4" s="154">
        <v>2025</v>
      </c>
      <c r="S4" s="154">
        <v>2026</v>
      </c>
      <c r="T4" s="154">
        <v>2027</v>
      </c>
      <c r="U4" s="154">
        <v>2028</v>
      </c>
      <c r="V4" s="154">
        <v>2029</v>
      </c>
      <c r="W4" s="154">
        <v>2030</v>
      </c>
      <c r="X4" s="154">
        <v>2031</v>
      </c>
      <c r="Y4" s="154">
        <v>2032</v>
      </c>
      <c r="Z4" s="154">
        <v>2033</v>
      </c>
      <c r="AA4" s="154">
        <v>2034</v>
      </c>
      <c r="AB4" s="155">
        <v>2035</v>
      </c>
    </row>
    <row r="5" spans="2:28" s="121" customFormat="1" ht="15" customHeight="1">
      <c r="B5" s="219"/>
      <c r="C5" s="227"/>
      <c r="D5" s="228"/>
      <c r="E5" s="229"/>
      <c r="F5" s="123"/>
      <c r="G5" s="122"/>
      <c r="H5" s="122"/>
      <c r="I5" s="122"/>
      <c r="J5" s="122"/>
      <c r="K5" s="122"/>
      <c r="L5" s="122"/>
      <c r="M5" s="122"/>
      <c r="N5" s="122"/>
      <c r="O5" s="122"/>
      <c r="P5" s="122"/>
      <c r="Q5" s="122"/>
      <c r="R5" s="122"/>
      <c r="S5" s="122"/>
      <c r="T5" s="122"/>
      <c r="U5" s="122"/>
      <c r="V5" s="122"/>
      <c r="W5" s="122"/>
      <c r="X5" s="122"/>
      <c r="Y5" s="122"/>
      <c r="Z5" s="122"/>
      <c r="AA5" s="122"/>
      <c r="AB5" s="122"/>
    </row>
    <row r="6" spans="2:28" s="121" customFormat="1" ht="15" customHeight="1">
      <c r="B6" s="219"/>
      <c r="C6" s="227"/>
      <c r="D6" s="228"/>
      <c r="E6" s="229"/>
      <c r="F6" s="1" t="s">
        <v>0</v>
      </c>
      <c r="G6" s="122"/>
      <c r="H6" s="122"/>
      <c r="I6" s="122"/>
      <c r="J6" s="122"/>
      <c r="K6" s="122"/>
      <c r="L6" s="122"/>
      <c r="M6" s="122"/>
      <c r="N6" s="122"/>
      <c r="O6" s="122"/>
      <c r="P6" s="122"/>
      <c r="Q6" s="122"/>
      <c r="R6" s="122"/>
      <c r="S6" s="122"/>
      <c r="T6" s="122"/>
      <c r="U6" s="122"/>
      <c r="V6" s="122"/>
      <c r="W6" s="122"/>
      <c r="X6" s="122"/>
      <c r="Y6" s="122"/>
      <c r="Z6" s="122"/>
      <c r="AA6" s="122"/>
      <c r="AB6" s="122"/>
    </row>
    <row r="7" spans="2:28">
      <c r="B7" s="219"/>
      <c r="C7" s="227"/>
      <c r="D7" s="228"/>
      <c r="E7" s="229"/>
      <c r="F7" s="21" t="s">
        <v>4</v>
      </c>
      <c r="G7" s="31">
        <v>1155.1221</v>
      </c>
      <c r="H7" s="31">
        <v>1240.8065999999999</v>
      </c>
      <c r="I7" s="31">
        <v>1284.5101500000001</v>
      </c>
      <c r="J7" s="31">
        <v>1318.6799999999998</v>
      </c>
      <c r="K7" s="31">
        <v>1309.4581499999997</v>
      </c>
      <c r="L7" s="31">
        <v>1366.1702999999995</v>
      </c>
      <c r="M7" s="31">
        <v>1342.4696999999999</v>
      </c>
      <c r="N7" s="31">
        <v>1387.1622600000001</v>
      </c>
      <c r="O7" s="31">
        <v>1421.69742</v>
      </c>
      <c r="P7" s="31">
        <v>1455.1713042950109</v>
      </c>
      <c r="Q7" s="31">
        <v>1487.5447769045884</v>
      </c>
      <c r="R7" s="31">
        <v>1518.7772586559504</v>
      </c>
      <c r="S7" s="31">
        <v>1545.1022939643044</v>
      </c>
      <c r="T7" s="31">
        <v>1559.25</v>
      </c>
      <c r="U7" s="31">
        <v>1559.25</v>
      </c>
      <c r="V7" s="31">
        <v>1559.25</v>
      </c>
      <c r="W7" s="31">
        <v>1559.25</v>
      </c>
      <c r="X7" s="31">
        <v>1559.25</v>
      </c>
      <c r="Y7" s="31">
        <v>1559.25</v>
      </c>
      <c r="Z7" s="31">
        <v>1559.25</v>
      </c>
      <c r="AA7" s="31">
        <v>1559.25</v>
      </c>
      <c r="AB7" s="31">
        <v>1559.25</v>
      </c>
    </row>
    <row r="8" spans="2:28">
      <c r="B8" s="219"/>
      <c r="C8" s="227"/>
      <c r="D8" s="228"/>
      <c r="E8" s="229"/>
      <c r="F8" s="21" t="s">
        <v>5</v>
      </c>
      <c r="G8" s="31">
        <v>996.47212499999989</v>
      </c>
      <c r="H8" s="31">
        <v>1013.1783750000001</v>
      </c>
      <c r="I8" s="31">
        <v>1024.4272500000002</v>
      </c>
      <c r="J8" s="31">
        <v>1030.2187500000002</v>
      </c>
      <c r="K8" s="31">
        <v>996.69487500000002</v>
      </c>
      <c r="L8" s="31">
        <v>1014.6819375000002</v>
      </c>
      <c r="M8" s="31">
        <v>1032.6690000000001</v>
      </c>
      <c r="N8" s="31">
        <v>1044.5193000000002</v>
      </c>
      <c r="O8" s="31">
        <v>1046.2121999999999</v>
      </c>
      <c r="P8" s="31">
        <v>1046.8438242950108</v>
      </c>
      <c r="Q8" s="31">
        <v>1046.3750369045879</v>
      </c>
      <c r="R8" s="31">
        <v>1044.7652586559504</v>
      </c>
      <c r="S8" s="31">
        <v>1038.5866139643042</v>
      </c>
      <c r="T8" s="31">
        <v>1031.1812756506233</v>
      </c>
      <c r="U8" s="31">
        <v>1022.5040077245073</v>
      </c>
      <c r="V8" s="31">
        <v>1012.5079060570814</v>
      </c>
      <c r="W8" s="31">
        <v>1001.1443368661281</v>
      </c>
      <c r="X8" s="31">
        <v>993.85030143693825</v>
      </c>
      <c r="Y8" s="31">
        <v>986.55626600774838</v>
      </c>
      <c r="Z8" s="31">
        <v>979.26223057855907</v>
      </c>
      <c r="AA8" s="31">
        <v>971.96819514936942</v>
      </c>
      <c r="AB8" s="31">
        <v>964.67415972017943</v>
      </c>
    </row>
    <row r="9" spans="2:28">
      <c r="B9" s="219"/>
      <c r="C9" s="227"/>
      <c r="D9" s="228"/>
      <c r="E9" s="229"/>
      <c r="F9" s="21" t="s">
        <v>6</v>
      </c>
      <c r="G9" s="31">
        <v>663.003198</v>
      </c>
      <c r="H9" s="31">
        <v>641.05014600000004</v>
      </c>
      <c r="I9" s="31">
        <v>619.09709400000008</v>
      </c>
      <c r="J9" s="31">
        <v>710.05334400000015</v>
      </c>
      <c r="K9" s="31">
        <v>741.60959400000013</v>
      </c>
      <c r="L9" s="31">
        <v>773.16584400000011</v>
      </c>
      <c r="M9" s="31">
        <v>804.72209400000008</v>
      </c>
      <c r="N9" s="31">
        <v>825.51209400000005</v>
      </c>
      <c r="O9" s="31">
        <v>828.48209399999985</v>
      </c>
      <c r="P9" s="31">
        <v>829.59020679826438</v>
      </c>
      <c r="Q9" s="31">
        <v>828.76777277997883</v>
      </c>
      <c r="R9" s="31">
        <v>825.94360041394805</v>
      </c>
      <c r="S9" s="31">
        <v>815.10387288474419</v>
      </c>
      <c r="T9" s="31">
        <v>802.1120512817954</v>
      </c>
      <c r="U9" s="31">
        <v>786.88877421843404</v>
      </c>
      <c r="V9" s="31">
        <v>769.35175374926553</v>
      </c>
      <c r="W9" s="31">
        <v>749.41566744934755</v>
      </c>
      <c r="X9" s="31">
        <v>736.61911406480408</v>
      </c>
      <c r="Y9" s="31">
        <v>723.82256068026049</v>
      </c>
      <c r="Z9" s="31">
        <v>711.02600729571748</v>
      </c>
      <c r="AA9" s="31">
        <v>698.22945391117435</v>
      </c>
      <c r="AB9" s="31">
        <v>685.43290052663042</v>
      </c>
    </row>
    <row r="10" spans="2:28" s="163" customFormat="1">
      <c r="B10" s="219"/>
      <c r="C10" s="227"/>
      <c r="D10" s="228"/>
      <c r="E10" s="229"/>
      <c r="F10" s="164"/>
      <c r="G10" s="142"/>
      <c r="H10" s="142"/>
      <c r="I10" s="142"/>
      <c r="J10" s="142"/>
      <c r="K10" s="142"/>
      <c r="L10" s="142"/>
      <c r="M10" s="142"/>
      <c r="N10" s="142"/>
      <c r="O10" s="142"/>
      <c r="P10" s="142"/>
      <c r="Q10" s="142"/>
      <c r="R10" s="142"/>
      <c r="S10" s="142"/>
      <c r="T10" s="142"/>
      <c r="U10" s="142"/>
      <c r="V10" s="142"/>
      <c r="W10" s="142"/>
      <c r="X10" s="142"/>
      <c r="Y10" s="142"/>
      <c r="Z10" s="142"/>
      <c r="AA10" s="142"/>
      <c r="AB10" s="142"/>
    </row>
    <row r="11" spans="2:28">
      <c r="B11" s="219"/>
      <c r="C11" s="227"/>
      <c r="D11" s="228"/>
      <c r="E11" s="229"/>
      <c r="G11" s="13">
        <v>2014</v>
      </c>
      <c r="H11" s="14">
        <v>2015</v>
      </c>
      <c r="I11" s="14">
        <v>2016</v>
      </c>
      <c r="J11" s="14">
        <v>2017</v>
      </c>
      <c r="K11" s="14">
        <v>2018</v>
      </c>
      <c r="L11" s="154">
        <v>2019</v>
      </c>
      <c r="M11" s="154">
        <v>2020</v>
      </c>
      <c r="N11" s="154">
        <v>2021</v>
      </c>
      <c r="O11" s="154">
        <v>2022</v>
      </c>
      <c r="P11" s="154">
        <v>2023</v>
      </c>
      <c r="Q11" s="154">
        <v>2024</v>
      </c>
      <c r="R11" s="154">
        <v>2025</v>
      </c>
      <c r="S11" s="154">
        <v>2026</v>
      </c>
      <c r="T11" s="154">
        <v>2027</v>
      </c>
      <c r="U11" s="154">
        <v>2028</v>
      </c>
      <c r="V11" s="154">
        <v>2029</v>
      </c>
      <c r="W11" s="154">
        <v>2030</v>
      </c>
      <c r="X11" s="154">
        <v>2031</v>
      </c>
      <c r="Y11" s="154">
        <v>2032</v>
      </c>
      <c r="Z11" s="154">
        <v>2033</v>
      </c>
      <c r="AA11" s="154">
        <v>2034</v>
      </c>
      <c r="AB11" s="155">
        <v>2035</v>
      </c>
    </row>
    <row r="12" spans="2:28" s="125" customFormat="1">
      <c r="B12" s="219"/>
      <c r="C12" s="227"/>
      <c r="D12" s="228"/>
      <c r="E12" s="229"/>
      <c r="F12" s="128"/>
      <c r="G12" s="127"/>
      <c r="H12" s="127"/>
      <c r="I12" s="127"/>
      <c r="J12" s="127"/>
      <c r="K12" s="127"/>
      <c r="L12" s="126"/>
      <c r="M12" s="126"/>
      <c r="N12" s="126"/>
      <c r="O12" s="126"/>
      <c r="P12" s="126"/>
      <c r="Q12" s="126"/>
      <c r="R12" s="126"/>
      <c r="S12" s="126"/>
      <c r="T12" s="126"/>
      <c r="U12" s="126"/>
      <c r="V12" s="126"/>
      <c r="W12" s="126"/>
      <c r="X12" s="126"/>
      <c r="Y12" s="126"/>
      <c r="Z12" s="126"/>
      <c r="AA12" s="126"/>
      <c r="AB12" s="126"/>
    </row>
    <row r="13" spans="2:28" s="125" customFormat="1">
      <c r="B13" s="219"/>
      <c r="C13" s="227"/>
      <c r="D13" s="228"/>
      <c r="E13" s="229"/>
      <c r="F13" s="3" t="s">
        <v>10</v>
      </c>
      <c r="G13" s="127"/>
      <c r="H13" s="127"/>
      <c r="I13" s="127"/>
      <c r="J13" s="127"/>
      <c r="K13" s="127"/>
      <c r="L13" s="126"/>
      <c r="M13" s="126"/>
      <c r="N13" s="126"/>
      <c r="O13" s="126"/>
      <c r="P13" s="126"/>
      <c r="Q13" s="126"/>
      <c r="R13" s="126"/>
      <c r="S13" s="126"/>
      <c r="T13" s="126"/>
      <c r="U13" s="126"/>
      <c r="V13" s="126"/>
      <c r="W13" s="126"/>
      <c r="X13" s="126"/>
      <c r="Y13" s="126"/>
      <c r="Z13" s="126"/>
      <c r="AA13" s="126"/>
      <c r="AB13" s="126"/>
    </row>
    <row r="14" spans="2:28">
      <c r="B14" s="219"/>
      <c r="C14" s="227"/>
      <c r="D14" s="228"/>
      <c r="E14" s="229"/>
      <c r="F14" s="22" t="s">
        <v>4</v>
      </c>
      <c r="G14" s="32">
        <v>38.893000000000001</v>
      </c>
      <c r="H14" s="32">
        <v>41.777999999999999</v>
      </c>
      <c r="I14" s="32">
        <v>43.249500000000005</v>
      </c>
      <c r="J14" s="32">
        <v>44.4</v>
      </c>
      <c r="K14" s="32">
        <v>44.089499999999994</v>
      </c>
      <c r="L14" s="32">
        <v>45.998999999999988</v>
      </c>
      <c r="M14" s="32">
        <v>45.201000000000001</v>
      </c>
      <c r="N14" s="32">
        <v>46.705800000000004</v>
      </c>
      <c r="O14" s="32">
        <v>47.868600000000001</v>
      </c>
      <c r="P14" s="32">
        <v>48.995666811279833</v>
      </c>
      <c r="Q14" s="32">
        <v>50.08568272406022</v>
      </c>
      <c r="R14" s="32">
        <v>51.13728143622729</v>
      </c>
      <c r="S14" s="32">
        <v>52.023646261424389</v>
      </c>
      <c r="T14" s="32">
        <v>52.5</v>
      </c>
      <c r="U14" s="32">
        <v>52.5</v>
      </c>
      <c r="V14" s="32">
        <v>52.5</v>
      </c>
      <c r="W14" s="32">
        <v>52.5</v>
      </c>
      <c r="X14" s="32">
        <v>52.5</v>
      </c>
      <c r="Y14" s="32">
        <v>52.5</v>
      </c>
      <c r="Z14" s="32">
        <v>52.5</v>
      </c>
      <c r="AA14" s="32">
        <v>52.5</v>
      </c>
      <c r="AB14" s="32">
        <v>52.5</v>
      </c>
    </row>
    <row r="15" spans="2:28">
      <c r="B15" s="219"/>
      <c r="C15" s="227"/>
      <c r="D15" s="228"/>
      <c r="E15" s="229"/>
      <c r="F15" s="22" t="s">
        <v>5</v>
      </c>
      <c r="G15" s="32">
        <v>33.551249999999996</v>
      </c>
      <c r="H15" s="32">
        <v>34.113750000000003</v>
      </c>
      <c r="I15" s="32">
        <v>34.492500000000007</v>
      </c>
      <c r="J15" s="32">
        <v>34.687500000000007</v>
      </c>
      <c r="K15" s="32">
        <v>33.558750000000003</v>
      </c>
      <c r="L15" s="32">
        <v>34.164375000000007</v>
      </c>
      <c r="M15" s="32">
        <v>34.770000000000003</v>
      </c>
      <c r="N15" s="32">
        <v>35.169000000000004</v>
      </c>
      <c r="O15" s="32">
        <v>35.225999999999999</v>
      </c>
      <c r="P15" s="32">
        <v>35.247266811279822</v>
      </c>
      <c r="Q15" s="32">
        <v>35.2314827240602</v>
      </c>
      <c r="R15" s="32">
        <v>35.17728143622729</v>
      </c>
      <c r="S15" s="32">
        <v>34.969246261424388</v>
      </c>
      <c r="T15" s="32">
        <v>34.71990827106476</v>
      </c>
      <c r="U15" s="32">
        <v>34.427744367828531</v>
      </c>
      <c r="V15" s="32">
        <v>34.091175288117221</v>
      </c>
      <c r="W15" s="32">
        <v>33.708563530846064</v>
      </c>
      <c r="X15" s="32">
        <v>33.462973112354824</v>
      </c>
      <c r="Y15" s="32">
        <v>33.217382693863584</v>
      </c>
      <c r="Z15" s="32">
        <v>32.971792275372358</v>
      </c>
      <c r="AA15" s="32">
        <v>32.726201856881126</v>
      </c>
      <c r="AB15" s="32">
        <v>32.480611438389879</v>
      </c>
    </row>
    <row r="16" spans="2:28">
      <c r="B16" s="220"/>
      <c r="C16" s="230"/>
      <c r="D16" s="231"/>
      <c r="E16" s="232"/>
      <c r="F16" s="22" t="s">
        <v>6</v>
      </c>
      <c r="G16" s="32">
        <v>22.323340000000002</v>
      </c>
      <c r="H16" s="32">
        <v>21.584180000000003</v>
      </c>
      <c r="I16" s="32">
        <v>20.845020000000005</v>
      </c>
      <c r="J16" s="32">
        <v>23.907520000000005</v>
      </c>
      <c r="K16" s="32">
        <v>24.970020000000005</v>
      </c>
      <c r="L16" s="32">
        <v>26.032520000000005</v>
      </c>
      <c r="M16" s="32">
        <v>27.095020000000005</v>
      </c>
      <c r="N16" s="32">
        <v>27.795020000000001</v>
      </c>
      <c r="O16" s="32">
        <v>27.895019999999995</v>
      </c>
      <c r="P16" s="32">
        <v>27.932330195227756</v>
      </c>
      <c r="Q16" s="32">
        <v>27.904638814140704</v>
      </c>
      <c r="R16" s="32">
        <v>27.809548835486467</v>
      </c>
      <c r="S16" s="32">
        <v>27.444574844604183</v>
      </c>
      <c r="T16" s="32">
        <v>27.007139773797824</v>
      </c>
      <c r="U16" s="32">
        <v>26.494571522506199</v>
      </c>
      <c r="V16" s="32">
        <v>25.904099452837222</v>
      </c>
      <c r="W16" s="32">
        <v>25.232850755870288</v>
      </c>
      <c r="X16" s="32">
        <v>24.801990372552325</v>
      </c>
      <c r="Y16" s="32">
        <v>24.371129989234362</v>
      </c>
      <c r="Z16" s="32">
        <v>23.940269605916413</v>
      </c>
      <c r="AA16" s="32">
        <v>23.509409222598464</v>
      </c>
      <c r="AB16" s="32">
        <v>23.078548839280487</v>
      </c>
    </row>
    <row r="17" spans="2:28">
      <c r="C17" s="2"/>
      <c r="D17" s="2"/>
      <c r="E17" s="2"/>
      <c r="G17" s="10"/>
      <c r="H17" s="10"/>
      <c r="I17" s="10"/>
      <c r="J17" s="10"/>
      <c r="K17" s="10"/>
    </row>
    <row r="18" spans="2:28" ht="15" customHeight="1">
      <c r="B18" s="242" t="s">
        <v>17</v>
      </c>
      <c r="C18" s="233" t="s">
        <v>13</v>
      </c>
      <c r="D18" s="234"/>
      <c r="E18" s="235"/>
      <c r="G18" s="13">
        <v>2014</v>
      </c>
      <c r="H18" s="14">
        <v>2015</v>
      </c>
      <c r="I18" s="14">
        <v>2016</v>
      </c>
      <c r="J18" s="14">
        <v>2017</v>
      </c>
      <c r="K18" s="14">
        <v>2018</v>
      </c>
      <c r="L18" s="154">
        <v>2019</v>
      </c>
      <c r="M18" s="154">
        <v>2020</v>
      </c>
      <c r="N18" s="154">
        <v>2021</v>
      </c>
      <c r="O18" s="154">
        <v>2022</v>
      </c>
      <c r="P18" s="154">
        <v>2023</v>
      </c>
      <c r="Q18" s="154">
        <v>2024</v>
      </c>
      <c r="R18" s="154">
        <v>2025</v>
      </c>
      <c r="S18" s="154">
        <v>2026</v>
      </c>
      <c r="T18" s="154">
        <v>2027</v>
      </c>
      <c r="U18" s="154">
        <v>2028</v>
      </c>
      <c r="V18" s="154">
        <v>2029</v>
      </c>
      <c r="W18" s="154">
        <v>2030</v>
      </c>
      <c r="X18" s="154">
        <v>2031</v>
      </c>
      <c r="Y18" s="154">
        <v>2032</v>
      </c>
      <c r="Z18" s="154">
        <v>2033</v>
      </c>
      <c r="AA18" s="154">
        <v>2034</v>
      </c>
      <c r="AB18" s="155">
        <v>2035</v>
      </c>
    </row>
    <row r="19" spans="2:28" s="129" customFormat="1" ht="15" customHeight="1">
      <c r="B19" s="243"/>
      <c r="C19" s="236"/>
      <c r="D19" s="237"/>
      <c r="E19" s="238"/>
      <c r="F19" s="1" t="s">
        <v>0</v>
      </c>
      <c r="G19" s="131"/>
      <c r="H19" s="131"/>
      <c r="I19" s="131"/>
      <c r="J19" s="131"/>
      <c r="K19" s="131"/>
      <c r="L19" s="130"/>
      <c r="M19" s="130"/>
      <c r="N19" s="130"/>
      <c r="O19" s="130"/>
      <c r="P19" s="130"/>
      <c r="Q19" s="130"/>
      <c r="R19" s="130"/>
      <c r="S19" s="130"/>
      <c r="T19" s="130"/>
      <c r="U19" s="130"/>
      <c r="V19" s="130"/>
      <c r="W19" s="130"/>
      <c r="X19" s="130"/>
      <c r="Y19" s="130"/>
      <c r="Z19" s="130"/>
      <c r="AA19" s="130"/>
      <c r="AB19" s="130"/>
    </row>
    <row r="20" spans="2:28">
      <c r="B20" s="243"/>
      <c r="C20" s="236"/>
      <c r="D20" s="237"/>
      <c r="E20" s="238"/>
      <c r="F20" s="21" t="s">
        <v>7</v>
      </c>
      <c r="G20" s="33">
        <v>1273</v>
      </c>
      <c r="H20" s="33">
        <v>1331</v>
      </c>
      <c r="I20" s="33">
        <v>1362</v>
      </c>
      <c r="J20" s="33">
        <v>1393</v>
      </c>
      <c r="K20" s="33">
        <v>1424</v>
      </c>
      <c r="L20" s="33">
        <v>1455</v>
      </c>
      <c r="M20" s="33">
        <v>1486</v>
      </c>
      <c r="N20" s="33">
        <v>1548</v>
      </c>
      <c r="O20" s="33">
        <v>1610</v>
      </c>
      <c r="P20" s="4"/>
      <c r="Q20" s="4"/>
      <c r="R20" s="4"/>
      <c r="S20" s="6"/>
      <c r="T20" s="6"/>
      <c r="U20" s="6"/>
      <c r="V20" s="6"/>
      <c r="W20" s="4"/>
      <c r="X20" s="4"/>
      <c r="Y20" s="4"/>
      <c r="Z20" s="4"/>
      <c r="AA20" s="4"/>
      <c r="AB20" s="4"/>
    </row>
    <row r="21" spans="2:28">
      <c r="B21" s="243"/>
      <c r="C21" s="236"/>
      <c r="D21" s="237"/>
      <c r="E21" s="238"/>
      <c r="F21" s="21" t="s">
        <v>8</v>
      </c>
      <c r="G21" s="33">
        <v>1094</v>
      </c>
      <c r="H21" s="33">
        <v>1108</v>
      </c>
      <c r="I21" s="33">
        <v>1127</v>
      </c>
      <c r="J21" s="33">
        <v>1145</v>
      </c>
      <c r="K21" s="33">
        <v>1164</v>
      </c>
      <c r="L21" s="33">
        <v>1182</v>
      </c>
      <c r="M21" s="33">
        <v>1201</v>
      </c>
      <c r="N21" s="33">
        <v>1224</v>
      </c>
      <c r="O21" s="33">
        <v>1248</v>
      </c>
      <c r="P21" s="6"/>
      <c r="Q21" s="6"/>
      <c r="R21" s="6"/>
      <c r="S21" s="6"/>
      <c r="T21" s="6"/>
      <c r="U21" s="6"/>
      <c r="V21" s="6"/>
      <c r="W21" s="6"/>
      <c r="X21" s="6"/>
      <c r="Y21" s="6"/>
      <c r="Z21" s="6"/>
      <c r="AA21" s="6"/>
      <c r="AB21" s="6"/>
    </row>
    <row r="22" spans="2:28">
      <c r="B22" s="243"/>
      <c r="C22" s="236"/>
      <c r="D22" s="237"/>
      <c r="E22" s="238"/>
      <c r="F22" s="21" t="s">
        <v>9</v>
      </c>
      <c r="G22" s="33">
        <v>778</v>
      </c>
      <c r="H22" s="33">
        <v>712</v>
      </c>
      <c r="I22" s="33">
        <v>650</v>
      </c>
      <c r="J22" s="33">
        <v>588</v>
      </c>
      <c r="K22" s="33">
        <v>526</v>
      </c>
      <c r="L22" s="33">
        <v>464</v>
      </c>
      <c r="M22" s="33">
        <v>402</v>
      </c>
      <c r="N22" s="33">
        <v>340</v>
      </c>
      <c r="O22" s="33">
        <v>279</v>
      </c>
      <c r="P22" s="6"/>
      <c r="Q22" s="6"/>
      <c r="R22" s="6"/>
      <c r="S22" s="6"/>
      <c r="T22" s="6"/>
      <c r="U22" s="6"/>
      <c r="V22" s="6"/>
      <c r="W22" s="6"/>
      <c r="X22" s="6"/>
      <c r="Y22" s="6"/>
      <c r="Z22" s="6"/>
      <c r="AA22" s="6"/>
      <c r="AB22" s="6"/>
    </row>
    <row r="23" spans="2:28">
      <c r="B23" s="243"/>
      <c r="C23" s="236"/>
      <c r="D23" s="237"/>
      <c r="E23" s="238"/>
      <c r="G23" s="10"/>
      <c r="H23" s="10"/>
      <c r="I23" s="10"/>
      <c r="J23" s="10"/>
      <c r="K23" s="10"/>
    </row>
    <row r="24" spans="2:28">
      <c r="B24" s="243"/>
      <c r="C24" s="236"/>
      <c r="D24" s="237"/>
      <c r="E24" s="238"/>
      <c r="G24" s="13">
        <v>2014</v>
      </c>
      <c r="H24" s="14">
        <v>2015</v>
      </c>
      <c r="I24" s="14">
        <v>2016</v>
      </c>
      <c r="J24" s="14">
        <v>2017</v>
      </c>
      <c r="K24" s="14">
        <v>2018</v>
      </c>
      <c r="L24" s="14">
        <v>2019</v>
      </c>
      <c r="M24" s="14">
        <v>2020</v>
      </c>
      <c r="N24" s="14">
        <v>2021</v>
      </c>
      <c r="O24" s="14">
        <v>2022</v>
      </c>
      <c r="P24" s="14">
        <v>2023</v>
      </c>
      <c r="Q24" s="14">
        <v>2024</v>
      </c>
      <c r="R24" s="14">
        <v>2025</v>
      </c>
      <c r="S24" s="14">
        <v>2026</v>
      </c>
      <c r="T24" s="14">
        <v>2027</v>
      </c>
      <c r="U24" s="14">
        <v>2028</v>
      </c>
      <c r="V24" s="14">
        <v>2029</v>
      </c>
      <c r="W24" s="14">
        <v>2030</v>
      </c>
      <c r="X24" s="14">
        <v>2031</v>
      </c>
      <c r="Y24" s="14">
        <v>2032</v>
      </c>
      <c r="Z24" s="14">
        <v>2033</v>
      </c>
      <c r="AA24" s="14">
        <v>2034</v>
      </c>
      <c r="AB24" s="15">
        <v>2035</v>
      </c>
    </row>
    <row r="25" spans="2:28" s="129" customFormat="1">
      <c r="B25" s="243"/>
      <c r="C25" s="236"/>
      <c r="D25" s="237"/>
      <c r="E25" s="238"/>
      <c r="F25" s="3" t="s">
        <v>10</v>
      </c>
      <c r="G25" s="131"/>
      <c r="H25" s="131"/>
      <c r="I25" s="131"/>
      <c r="J25" s="131"/>
      <c r="K25" s="131"/>
      <c r="L25" s="131"/>
      <c r="M25" s="131"/>
      <c r="N25" s="131"/>
      <c r="O25" s="131"/>
      <c r="P25" s="131"/>
      <c r="Q25" s="131"/>
      <c r="R25" s="131"/>
      <c r="S25" s="131"/>
      <c r="T25" s="131"/>
      <c r="U25" s="131"/>
      <c r="V25" s="131"/>
      <c r="W25" s="131"/>
      <c r="X25" s="131"/>
      <c r="Y25" s="131"/>
      <c r="Z25" s="131"/>
      <c r="AA25" s="131"/>
      <c r="AB25" s="131"/>
    </row>
    <row r="26" spans="2:28">
      <c r="B26" s="243"/>
      <c r="C26" s="236"/>
      <c r="D26" s="237"/>
      <c r="E26" s="238"/>
      <c r="F26" s="23" t="s">
        <v>7</v>
      </c>
      <c r="G26" s="34">
        <v>42.861952861952865</v>
      </c>
      <c r="H26" s="34">
        <v>44.814814814814817</v>
      </c>
      <c r="I26" s="34">
        <v>45.858585858585862</v>
      </c>
      <c r="J26" s="34">
        <v>46.902356902356907</v>
      </c>
      <c r="K26" s="34">
        <v>47.946127946127945</v>
      </c>
      <c r="L26" s="34">
        <v>48.98989898989899</v>
      </c>
      <c r="M26" s="34">
        <v>50.033670033670035</v>
      </c>
      <c r="N26" s="34">
        <v>52.121212121212125</v>
      </c>
      <c r="O26" s="34">
        <v>54.208754208754208</v>
      </c>
      <c r="P26" s="29"/>
      <c r="Q26" s="10"/>
      <c r="R26" s="10"/>
      <c r="S26" s="10"/>
      <c r="T26" s="10"/>
      <c r="U26" s="10"/>
      <c r="V26" s="10"/>
      <c r="W26" s="10"/>
      <c r="X26" s="10"/>
      <c r="Y26" s="10"/>
      <c r="Z26" s="10"/>
      <c r="AA26" s="10"/>
      <c r="AB26" s="10"/>
    </row>
    <row r="27" spans="2:28">
      <c r="B27" s="243"/>
      <c r="C27" s="236"/>
      <c r="D27" s="237"/>
      <c r="E27" s="238"/>
      <c r="F27" s="23" t="s">
        <v>8</v>
      </c>
      <c r="G27" s="34">
        <v>36.835016835016837</v>
      </c>
      <c r="H27" s="34">
        <v>37.306397306397308</v>
      </c>
      <c r="I27" s="34">
        <v>37.946127946127945</v>
      </c>
      <c r="J27" s="34">
        <v>38.552188552188554</v>
      </c>
      <c r="K27" s="34">
        <v>39.19191919191919</v>
      </c>
      <c r="L27" s="34">
        <v>39.797979797979799</v>
      </c>
      <c r="M27" s="34">
        <v>40.437710437710436</v>
      </c>
      <c r="N27" s="34">
        <v>41.212121212121211</v>
      </c>
      <c r="O27" s="34">
        <v>42.020202020202021</v>
      </c>
      <c r="P27" s="29"/>
      <c r="Q27" s="16"/>
      <c r="R27" s="16"/>
      <c r="S27" s="16"/>
      <c r="T27" s="8"/>
      <c r="U27" s="8"/>
      <c r="V27" s="8"/>
      <c r="W27" s="8"/>
      <c r="X27" s="8"/>
      <c r="Y27" s="8"/>
      <c r="Z27" s="8"/>
      <c r="AA27" s="8"/>
      <c r="AB27" s="8"/>
    </row>
    <row r="28" spans="2:28">
      <c r="B28" s="244"/>
      <c r="C28" s="239"/>
      <c r="D28" s="240"/>
      <c r="E28" s="241"/>
      <c r="F28" s="23" t="s">
        <v>9</v>
      </c>
      <c r="G28" s="34">
        <v>26.195286195286197</v>
      </c>
      <c r="H28" s="34">
        <v>23.973063973063972</v>
      </c>
      <c r="I28" s="34">
        <v>21.885521885521886</v>
      </c>
      <c r="J28" s="34">
        <v>19.797979797979799</v>
      </c>
      <c r="K28" s="34">
        <v>17.710437710437709</v>
      </c>
      <c r="L28" s="34">
        <v>15.622895622895623</v>
      </c>
      <c r="M28" s="34">
        <v>13.535353535353536</v>
      </c>
      <c r="N28" s="34">
        <v>11.447811447811448</v>
      </c>
      <c r="O28" s="34">
        <v>9.3939393939393945</v>
      </c>
      <c r="P28" s="29"/>
      <c r="Q28" s="16"/>
      <c r="R28" s="16"/>
      <c r="S28" s="16"/>
      <c r="T28" s="8"/>
      <c r="U28" s="8"/>
      <c r="V28" s="8"/>
      <c r="W28" s="8"/>
      <c r="X28" s="8"/>
      <c r="Y28" s="8"/>
      <c r="Z28" s="8"/>
      <c r="AA28" s="8"/>
      <c r="AB28" s="8"/>
    </row>
    <row r="29" spans="2:28">
      <c r="B29" s="19"/>
      <c r="C29" s="20"/>
      <c r="D29" s="20"/>
      <c r="E29" s="20"/>
      <c r="F29" s="11"/>
      <c r="G29" s="29"/>
      <c r="H29" s="29"/>
      <c r="I29" s="29"/>
      <c r="J29" s="29"/>
      <c r="K29" s="29"/>
      <c r="L29" s="29"/>
      <c r="M29" s="29"/>
      <c r="N29" s="29"/>
      <c r="O29" s="29"/>
      <c r="P29" s="12"/>
      <c r="Q29" s="16"/>
      <c r="R29" s="16"/>
      <c r="S29" s="16"/>
      <c r="T29" s="8"/>
      <c r="U29" s="8"/>
      <c r="V29" s="8"/>
      <c r="W29" s="8"/>
      <c r="X29" s="8"/>
      <c r="Y29" s="8"/>
      <c r="Z29" s="8"/>
      <c r="AA29" s="8"/>
      <c r="AB29" s="8"/>
    </row>
    <row r="30" spans="2:28">
      <c r="G30" s="13">
        <v>2014</v>
      </c>
      <c r="H30" s="14">
        <v>2015</v>
      </c>
      <c r="I30" s="14">
        <v>2016</v>
      </c>
      <c r="J30" s="14">
        <v>2017</v>
      </c>
      <c r="K30" s="14">
        <v>2018</v>
      </c>
      <c r="L30" s="14">
        <v>2019</v>
      </c>
      <c r="M30" s="14">
        <v>2020</v>
      </c>
      <c r="N30" s="14">
        <v>2021</v>
      </c>
      <c r="O30" s="14">
        <v>2022</v>
      </c>
      <c r="P30" s="14">
        <v>2023</v>
      </c>
      <c r="Q30" s="14">
        <v>2024</v>
      </c>
      <c r="R30" s="14">
        <v>2025</v>
      </c>
      <c r="S30" s="14">
        <v>2026</v>
      </c>
      <c r="T30" s="14">
        <v>2027</v>
      </c>
      <c r="U30" s="14">
        <v>2028</v>
      </c>
      <c r="V30" s="14">
        <v>2029</v>
      </c>
      <c r="W30" s="14">
        <v>2030</v>
      </c>
      <c r="X30" s="14">
        <v>2031</v>
      </c>
      <c r="Y30" s="14">
        <v>2032</v>
      </c>
      <c r="Z30" s="14">
        <v>2033</v>
      </c>
      <c r="AA30" s="14">
        <v>2034</v>
      </c>
      <c r="AB30" s="15">
        <v>2035</v>
      </c>
    </row>
    <row r="31" spans="2:28" s="129" customFormat="1">
      <c r="F31" s="1" t="s">
        <v>0</v>
      </c>
      <c r="G31" s="131"/>
      <c r="H31" s="131"/>
      <c r="I31" s="131"/>
      <c r="J31" s="131"/>
      <c r="K31" s="131"/>
      <c r="L31" s="131"/>
      <c r="M31" s="131"/>
      <c r="N31" s="131"/>
      <c r="O31" s="131"/>
      <c r="P31" s="131"/>
      <c r="Q31" s="131"/>
      <c r="R31" s="131"/>
      <c r="S31" s="131"/>
      <c r="T31" s="131"/>
      <c r="U31" s="131"/>
      <c r="V31" s="131"/>
      <c r="W31" s="131"/>
      <c r="X31" s="131"/>
      <c r="Y31" s="131"/>
      <c r="Z31" s="131"/>
      <c r="AA31" s="131"/>
      <c r="AB31" s="131"/>
    </row>
    <row r="32" spans="2:28">
      <c r="F32" s="100" t="s">
        <v>19</v>
      </c>
      <c r="G32" s="35">
        <v>1801</v>
      </c>
      <c r="H32" s="35">
        <v>1801</v>
      </c>
      <c r="I32" s="35">
        <v>1801</v>
      </c>
      <c r="J32" s="35">
        <v>1801</v>
      </c>
      <c r="K32" s="35">
        <v>1801</v>
      </c>
      <c r="L32" s="35">
        <v>1801</v>
      </c>
      <c r="M32" s="35">
        <v>1801</v>
      </c>
      <c r="N32" s="35">
        <v>1801</v>
      </c>
      <c r="O32" s="35">
        <v>1801</v>
      </c>
      <c r="P32" s="35">
        <v>1801</v>
      </c>
      <c r="Q32" s="35">
        <v>1801</v>
      </c>
      <c r="R32" s="35">
        <v>1801</v>
      </c>
      <c r="S32" s="35">
        <v>1801</v>
      </c>
      <c r="T32" s="35">
        <v>1801</v>
      </c>
      <c r="U32" s="35">
        <v>1801</v>
      </c>
      <c r="V32" s="35">
        <v>1801</v>
      </c>
      <c r="W32" s="35">
        <v>1801</v>
      </c>
      <c r="X32" s="35">
        <v>1801</v>
      </c>
      <c r="Y32" s="35">
        <v>1801</v>
      </c>
      <c r="Z32" s="35">
        <v>1801</v>
      </c>
      <c r="AA32" s="35">
        <v>1801</v>
      </c>
      <c r="AB32" s="35">
        <v>1801</v>
      </c>
    </row>
    <row r="33" spans="6:28">
      <c r="F33" s="100" t="s">
        <v>20</v>
      </c>
      <c r="G33" s="35">
        <v>1801</v>
      </c>
      <c r="H33" s="35">
        <v>1801</v>
      </c>
      <c r="I33" s="35">
        <v>1801</v>
      </c>
      <c r="J33" s="35">
        <v>1801</v>
      </c>
      <c r="K33" s="35">
        <v>1801</v>
      </c>
      <c r="L33" s="35">
        <v>2045</v>
      </c>
      <c r="M33" s="35">
        <v>2045</v>
      </c>
      <c r="N33" s="35">
        <v>2045</v>
      </c>
      <c r="O33" s="35">
        <v>2045</v>
      </c>
      <c r="P33" s="35">
        <v>2045</v>
      </c>
      <c r="Q33" s="35">
        <v>2045</v>
      </c>
      <c r="R33" s="35">
        <v>2045</v>
      </c>
      <c r="S33" s="35">
        <v>2045</v>
      </c>
      <c r="T33" s="35">
        <v>2045</v>
      </c>
      <c r="U33" s="35">
        <v>2045</v>
      </c>
      <c r="V33" s="35">
        <v>2045</v>
      </c>
      <c r="W33" s="35">
        <v>2045</v>
      </c>
      <c r="X33" s="35">
        <v>2045</v>
      </c>
      <c r="Y33" s="35">
        <v>2045</v>
      </c>
      <c r="Z33" s="35">
        <v>2045</v>
      </c>
      <c r="AA33" s="35">
        <v>2045</v>
      </c>
      <c r="AB33" s="35">
        <v>2045</v>
      </c>
    </row>
    <row r="34" spans="6:28">
      <c r="F34" s="3" t="s">
        <v>10</v>
      </c>
      <c r="G34" s="17"/>
      <c r="H34" s="17"/>
      <c r="I34" s="17"/>
      <c r="J34" s="17"/>
      <c r="K34" s="17"/>
      <c r="L34" s="5"/>
      <c r="M34" s="5"/>
      <c r="N34" s="5"/>
      <c r="O34" s="5"/>
      <c r="P34" s="5"/>
      <c r="Q34" s="5"/>
      <c r="R34" s="5"/>
      <c r="S34" s="5"/>
      <c r="T34" s="5"/>
      <c r="U34" s="5"/>
      <c r="V34" s="5"/>
      <c r="W34" s="5"/>
      <c r="X34" s="5"/>
      <c r="Y34" s="5"/>
      <c r="Z34" s="5"/>
      <c r="AA34" s="5"/>
      <c r="AB34" s="5"/>
    </row>
    <row r="35" spans="6:28">
      <c r="F35" s="100" t="s">
        <v>19</v>
      </c>
      <c r="G35" s="36">
        <v>60.639730639730644</v>
      </c>
      <c r="H35" s="36">
        <v>60.639730639730644</v>
      </c>
      <c r="I35" s="36">
        <v>60.639730639730644</v>
      </c>
      <c r="J35" s="36">
        <v>60.639730639730644</v>
      </c>
      <c r="K35" s="36">
        <v>60.639730639730644</v>
      </c>
      <c r="L35" s="36">
        <v>60.639730639730644</v>
      </c>
      <c r="M35" s="36">
        <v>60.639730639730644</v>
      </c>
      <c r="N35" s="36">
        <v>60.639730639730644</v>
      </c>
      <c r="O35" s="36">
        <v>60.639730639730644</v>
      </c>
      <c r="P35" s="36">
        <v>60.639730639730644</v>
      </c>
      <c r="Q35" s="36">
        <v>60.639730639730644</v>
      </c>
      <c r="R35" s="36">
        <v>60.639730639730644</v>
      </c>
      <c r="S35" s="36">
        <v>60.639730639730644</v>
      </c>
      <c r="T35" s="36">
        <v>60.639730639730644</v>
      </c>
      <c r="U35" s="36">
        <v>60.639730639730644</v>
      </c>
      <c r="V35" s="36">
        <v>60.639730639730644</v>
      </c>
      <c r="W35" s="36">
        <v>60.639730639730644</v>
      </c>
      <c r="X35" s="36">
        <v>60.639730639730644</v>
      </c>
      <c r="Y35" s="36">
        <v>60.639730639730644</v>
      </c>
      <c r="Z35" s="36">
        <v>60.639730639730644</v>
      </c>
      <c r="AA35" s="36">
        <v>60.639730639730644</v>
      </c>
      <c r="AB35" s="36">
        <v>60.639730639730644</v>
      </c>
    </row>
    <row r="36" spans="6:28">
      <c r="F36" s="100" t="s">
        <v>20</v>
      </c>
      <c r="G36" s="36">
        <v>60.639730639730644</v>
      </c>
      <c r="H36" s="36">
        <v>60.639730639730644</v>
      </c>
      <c r="I36" s="36">
        <v>60.639730639730644</v>
      </c>
      <c r="J36" s="36">
        <v>60.639730639730644</v>
      </c>
      <c r="K36" s="36">
        <v>60.639730639730644</v>
      </c>
      <c r="L36" s="36">
        <v>68.855218855218851</v>
      </c>
      <c r="M36" s="36">
        <v>68.855218855218851</v>
      </c>
      <c r="N36" s="36">
        <v>68.855218855218851</v>
      </c>
      <c r="O36" s="36">
        <v>68.855218855218851</v>
      </c>
      <c r="P36" s="36">
        <v>68.855218855218851</v>
      </c>
      <c r="Q36" s="36">
        <v>68.855218855218851</v>
      </c>
      <c r="R36" s="36">
        <v>68.855218855218851</v>
      </c>
      <c r="S36" s="36">
        <v>68.855218855218851</v>
      </c>
      <c r="T36" s="36">
        <v>68.855218855218851</v>
      </c>
      <c r="U36" s="36">
        <v>68.855218855218851</v>
      </c>
      <c r="V36" s="36">
        <v>68.855218855218851</v>
      </c>
      <c r="W36" s="36">
        <v>68.855218855218851</v>
      </c>
      <c r="X36" s="36">
        <v>68.855218855218851</v>
      </c>
      <c r="Y36" s="36">
        <v>68.855218855218851</v>
      </c>
      <c r="Z36" s="36">
        <v>68.855218855218851</v>
      </c>
      <c r="AA36" s="36">
        <v>68.855218855218851</v>
      </c>
      <c r="AB36" s="36">
        <v>68.855218855218851</v>
      </c>
    </row>
  </sheetData>
  <mergeCells count="5">
    <mergeCell ref="B3:E3"/>
    <mergeCell ref="B4:B16"/>
    <mergeCell ref="C4:E16"/>
    <mergeCell ref="B18:B28"/>
    <mergeCell ref="C18:E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B34"/>
  <sheetViews>
    <sheetView zoomScale="60" zoomScaleNormal="60" workbookViewId="0">
      <selection activeCell="B3" sqref="B3:E3"/>
    </sheetView>
  </sheetViews>
  <sheetFormatPr defaultRowHeight="15"/>
  <cols>
    <col min="1" max="1" width="2.7109375" style="37" customWidth="1"/>
    <col min="2" max="2" width="14.140625" style="37" bestFit="1" customWidth="1"/>
    <col min="3" max="3" width="6.85546875" style="37" customWidth="1"/>
    <col min="4" max="4" width="8" style="37" bestFit="1" customWidth="1"/>
    <col min="5" max="5" width="59.28515625" style="37" customWidth="1"/>
    <col min="6" max="6" width="32.5703125" style="37" customWidth="1"/>
    <col min="7" max="7" width="7.28515625" style="37" bestFit="1" customWidth="1"/>
    <col min="8" max="9" width="8.28515625" style="37" bestFit="1" customWidth="1"/>
    <col min="10" max="16384" width="9.140625" style="37"/>
  </cols>
  <sheetData>
    <row r="1" spans="2:28" s="137" customFormat="1">
      <c r="B1" s="198" t="s">
        <v>35</v>
      </c>
    </row>
    <row r="2" spans="2:28" s="187" customFormat="1"/>
    <row r="3" spans="2:28">
      <c r="B3" s="221" t="s">
        <v>1</v>
      </c>
      <c r="C3" s="222"/>
      <c r="D3" s="222"/>
      <c r="E3" s="223"/>
    </row>
    <row r="4" spans="2:28" ht="15" customHeight="1">
      <c r="B4" s="218" t="s">
        <v>2</v>
      </c>
      <c r="C4" s="224" t="s">
        <v>23</v>
      </c>
      <c r="D4" s="225"/>
      <c r="E4" s="226"/>
      <c r="G4" s="153">
        <v>2014</v>
      </c>
      <c r="H4" s="154">
        <v>2015</v>
      </c>
      <c r="I4" s="154">
        <v>2016</v>
      </c>
      <c r="J4" s="154">
        <v>2017</v>
      </c>
      <c r="K4" s="154">
        <v>2018</v>
      </c>
      <c r="L4" s="154">
        <v>2019</v>
      </c>
      <c r="M4" s="154">
        <v>2020</v>
      </c>
      <c r="N4" s="154">
        <v>2021</v>
      </c>
      <c r="O4" s="154">
        <v>2022</v>
      </c>
      <c r="P4" s="154">
        <v>2023</v>
      </c>
      <c r="Q4" s="154">
        <v>2024</v>
      </c>
      <c r="R4" s="154">
        <v>2025</v>
      </c>
      <c r="S4" s="154">
        <v>2026</v>
      </c>
      <c r="T4" s="154">
        <v>2027</v>
      </c>
      <c r="U4" s="154">
        <v>2028</v>
      </c>
      <c r="V4" s="154">
        <v>2029</v>
      </c>
      <c r="W4" s="154">
        <v>2030</v>
      </c>
      <c r="X4" s="154">
        <v>2031</v>
      </c>
      <c r="Y4" s="154">
        <v>2032</v>
      </c>
      <c r="Z4" s="154">
        <v>2033</v>
      </c>
      <c r="AA4" s="154">
        <v>2034</v>
      </c>
      <c r="AB4" s="155">
        <v>2035</v>
      </c>
    </row>
    <row r="5" spans="2:28" s="129" customFormat="1" ht="15" customHeight="1">
      <c r="B5" s="219"/>
      <c r="C5" s="227"/>
      <c r="D5" s="228"/>
      <c r="E5" s="229"/>
      <c r="F5" s="44" t="s">
        <v>0</v>
      </c>
      <c r="G5" s="130"/>
      <c r="H5" s="130"/>
      <c r="I5" s="130"/>
      <c r="J5" s="130"/>
      <c r="K5" s="130"/>
      <c r="L5" s="130"/>
      <c r="M5" s="130"/>
      <c r="N5" s="130"/>
      <c r="O5" s="130"/>
      <c r="P5" s="130"/>
      <c r="Q5" s="130"/>
      <c r="R5" s="130"/>
      <c r="S5" s="130"/>
      <c r="T5" s="130"/>
      <c r="U5" s="130"/>
      <c r="V5" s="130"/>
      <c r="W5" s="130"/>
      <c r="X5" s="130"/>
      <c r="Y5" s="130"/>
      <c r="Z5" s="130"/>
      <c r="AA5" s="130"/>
      <c r="AB5" s="130"/>
    </row>
    <row r="6" spans="2:28">
      <c r="B6" s="219"/>
      <c r="C6" s="227"/>
      <c r="D6" s="228"/>
      <c r="E6" s="229"/>
      <c r="F6" s="45" t="s">
        <v>4</v>
      </c>
      <c r="G6" s="53">
        <v>5176.9416600000004</v>
      </c>
      <c r="H6" s="53">
        <v>5230.6303499999967</v>
      </c>
      <c r="I6" s="53">
        <v>5284.3190400000049</v>
      </c>
      <c r="J6" s="53">
        <v>5338.0077300000003</v>
      </c>
      <c r="K6" s="53">
        <v>5391.6964199999957</v>
      </c>
      <c r="L6" s="53">
        <v>5445.3851100000047</v>
      </c>
      <c r="M6" s="53">
        <v>5499.0738000000001</v>
      </c>
      <c r="N6" s="53">
        <v>5552.7624900000083</v>
      </c>
      <c r="O6" s="53">
        <v>5606.4511800000037</v>
      </c>
      <c r="P6" s="53">
        <v>5660.1398699999991</v>
      </c>
      <c r="Q6" s="53">
        <v>5713.8285600000081</v>
      </c>
      <c r="R6" s="53">
        <v>5767.5172500000035</v>
      </c>
      <c r="S6" s="53">
        <v>5821.205939999998</v>
      </c>
      <c r="T6" s="53">
        <v>5874.8946300000071</v>
      </c>
      <c r="U6" s="53">
        <v>5928.5833200000025</v>
      </c>
      <c r="V6" s="53">
        <v>5982.2720099999979</v>
      </c>
      <c r="W6" s="53">
        <v>6035.960700000006</v>
      </c>
      <c r="X6" s="53">
        <v>6089.6493900000014</v>
      </c>
      <c r="Y6" s="53">
        <v>6143.3380799999968</v>
      </c>
      <c r="Z6" s="53">
        <v>6197.0267700000059</v>
      </c>
      <c r="AA6" s="53">
        <v>6250.7154600000013</v>
      </c>
      <c r="AB6" s="53">
        <v>6304.4041499999967</v>
      </c>
    </row>
    <row r="7" spans="2:28">
      <c r="B7" s="219"/>
      <c r="C7" s="227"/>
      <c r="D7" s="228"/>
      <c r="E7" s="229"/>
      <c r="F7" s="45" t="s">
        <v>5</v>
      </c>
      <c r="G7" s="169">
        <v>4548.67083</v>
      </c>
      <c r="H7" s="169">
        <v>4590.3651749999981</v>
      </c>
      <c r="I7" s="169">
        <v>4483.5595200000025</v>
      </c>
      <c r="J7" s="169">
        <v>4480.7038650000004</v>
      </c>
      <c r="K7" s="169">
        <v>4507.5482099999981</v>
      </c>
      <c r="L7" s="169">
        <v>4534.3925550000022</v>
      </c>
      <c r="M7" s="169">
        <v>4553.8118999999997</v>
      </c>
      <c r="N7" s="169">
        <v>4558.3812450000041</v>
      </c>
      <c r="O7" s="169">
        <v>4540.6755900000016</v>
      </c>
      <c r="P7" s="169">
        <v>4396.7449349999997</v>
      </c>
      <c r="Q7" s="169">
        <v>4423.5892800000038</v>
      </c>
      <c r="R7" s="169">
        <v>4450.4336250000015</v>
      </c>
      <c r="S7" s="169">
        <v>4380.7529699999986</v>
      </c>
      <c r="T7" s="169">
        <v>4229.3973150000038</v>
      </c>
      <c r="U7" s="169">
        <v>4196.841660000001</v>
      </c>
      <c r="V7" s="169">
        <v>4156.8610049999988</v>
      </c>
      <c r="W7" s="169">
        <v>4183.7053500000029</v>
      </c>
      <c r="X7" s="169">
        <v>4210.5496950000006</v>
      </c>
      <c r="Y7" s="169">
        <v>4237.3940399999983</v>
      </c>
      <c r="Z7" s="169">
        <v>4264.2383850000024</v>
      </c>
      <c r="AA7" s="169">
        <v>4291.0827300000001</v>
      </c>
      <c r="AB7" s="169">
        <v>4317.9270749999978</v>
      </c>
    </row>
    <row r="8" spans="2:28">
      <c r="B8" s="219"/>
      <c r="C8" s="227"/>
      <c r="D8" s="228"/>
      <c r="E8" s="229"/>
      <c r="F8" s="45" t="s">
        <v>6</v>
      </c>
      <c r="G8" s="168">
        <v>3920.4</v>
      </c>
      <c r="H8" s="168">
        <v>3950.1</v>
      </c>
      <c r="I8" s="168">
        <v>3682.7999999999997</v>
      </c>
      <c r="J8" s="168">
        <v>3623.4</v>
      </c>
      <c r="K8" s="168">
        <v>3623.4</v>
      </c>
      <c r="L8" s="168">
        <v>3623.4</v>
      </c>
      <c r="M8" s="168">
        <v>3608.5499999999997</v>
      </c>
      <c r="N8" s="168">
        <v>3564</v>
      </c>
      <c r="O8" s="168">
        <v>3474.9</v>
      </c>
      <c r="P8" s="168">
        <v>3133.35</v>
      </c>
      <c r="Q8" s="168">
        <v>3133.35</v>
      </c>
      <c r="R8" s="168">
        <v>3133.35</v>
      </c>
      <c r="S8" s="168">
        <v>2940.2999999999997</v>
      </c>
      <c r="T8" s="168">
        <v>2583.9</v>
      </c>
      <c r="U8" s="168">
        <v>2465.1</v>
      </c>
      <c r="V8" s="168">
        <v>2331.4499999999998</v>
      </c>
      <c r="W8" s="168">
        <v>2331.4499999999998</v>
      </c>
      <c r="X8" s="168">
        <v>2331.4499999999998</v>
      </c>
      <c r="Y8" s="168">
        <v>2331.4499999999998</v>
      </c>
      <c r="Z8" s="168">
        <v>2331.4499999999998</v>
      </c>
      <c r="AA8" s="168">
        <v>2331.4499999999998</v>
      </c>
      <c r="AB8" s="168">
        <v>2331.4499999999998</v>
      </c>
    </row>
    <row r="9" spans="2:28">
      <c r="B9" s="219"/>
      <c r="C9" s="227"/>
      <c r="D9" s="228"/>
      <c r="E9" s="229"/>
      <c r="G9" s="41"/>
      <c r="H9" s="41"/>
      <c r="I9" s="41"/>
      <c r="J9" s="41"/>
      <c r="K9" s="41"/>
    </row>
    <row r="10" spans="2:28">
      <c r="B10" s="219"/>
      <c r="C10" s="227"/>
      <c r="D10" s="228"/>
      <c r="E10" s="229"/>
      <c r="G10" s="13">
        <v>2014</v>
      </c>
      <c r="H10" s="14">
        <v>2015</v>
      </c>
      <c r="I10" s="14">
        <v>2016</v>
      </c>
      <c r="J10" s="14">
        <v>2017</v>
      </c>
      <c r="K10" s="14">
        <v>2018</v>
      </c>
      <c r="L10" s="154">
        <v>2019</v>
      </c>
      <c r="M10" s="154">
        <v>2020</v>
      </c>
      <c r="N10" s="154">
        <v>2021</v>
      </c>
      <c r="O10" s="154">
        <v>2022</v>
      </c>
      <c r="P10" s="154">
        <v>2023</v>
      </c>
      <c r="Q10" s="154">
        <v>2024</v>
      </c>
      <c r="R10" s="154">
        <v>2025</v>
      </c>
      <c r="S10" s="154">
        <v>2026</v>
      </c>
      <c r="T10" s="154">
        <v>2027</v>
      </c>
      <c r="U10" s="154">
        <v>2028</v>
      </c>
      <c r="V10" s="154">
        <v>2029</v>
      </c>
      <c r="W10" s="154">
        <v>2030</v>
      </c>
      <c r="X10" s="154">
        <v>2031</v>
      </c>
      <c r="Y10" s="154">
        <v>2032</v>
      </c>
      <c r="Z10" s="154">
        <v>2033</v>
      </c>
      <c r="AA10" s="154">
        <v>2034</v>
      </c>
      <c r="AB10" s="155">
        <v>2035</v>
      </c>
    </row>
    <row r="11" spans="2:28" s="132" customFormat="1">
      <c r="B11" s="219"/>
      <c r="C11" s="227"/>
      <c r="D11" s="228"/>
      <c r="E11" s="229"/>
      <c r="F11" s="49" t="s">
        <v>10</v>
      </c>
      <c r="G11" s="135"/>
      <c r="H11" s="135"/>
      <c r="I11" s="135"/>
      <c r="J11" s="135"/>
      <c r="K11" s="135"/>
      <c r="L11" s="133"/>
      <c r="M11" s="133"/>
      <c r="N11" s="133"/>
      <c r="O11" s="133"/>
      <c r="P11" s="133"/>
      <c r="Q11" s="133"/>
      <c r="R11" s="133"/>
      <c r="S11" s="133"/>
      <c r="T11" s="133"/>
      <c r="U11" s="133"/>
      <c r="V11" s="133"/>
      <c r="W11" s="133"/>
      <c r="X11" s="133"/>
      <c r="Y11" s="133"/>
      <c r="Z11" s="133"/>
      <c r="AA11" s="133"/>
      <c r="AB11" s="133"/>
    </row>
    <row r="12" spans="2:28">
      <c r="B12" s="219"/>
      <c r="C12" s="227"/>
      <c r="D12" s="228"/>
      <c r="E12" s="229"/>
      <c r="F12" s="46" t="s">
        <v>4</v>
      </c>
      <c r="G12" s="173">
        <v>174.30780000000001</v>
      </c>
      <c r="H12" s="173">
        <v>176.11549999999988</v>
      </c>
      <c r="I12" s="173">
        <v>177.92320000000018</v>
      </c>
      <c r="J12" s="173">
        <v>179.73090000000002</v>
      </c>
      <c r="K12" s="173">
        <v>181.53859999999986</v>
      </c>
      <c r="L12" s="173">
        <v>183.34630000000016</v>
      </c>
      <c r="M12" s="173">
        <v>185.154</v>
      </c>
      <c r="N12" s="173">
        <v>186.96170000000029</v>
      </c>
      <c r="O12" s="173">
        <v>188.76940000000013</v>
      </c>
      <c r="P12" s="173">
        <v>190.57709999999997</v>
      </c>
      <c r="Q12" s="173">
        <v>192.38480000000027</v>
      </c>
      <c r="R12" s="173">
        <v>194.19250000000011</v>
      </c>
      <c r="S12" s="173">
        <v>196.00019999999995</v>
      </c>
      <c r="T12" s="173">
        <v>197.80790000000025</v>
      </c>
      <c r="U12" s="173">
        <v>199.61560000000009</v>
      </c>
      <c r="V12" s="173">
        <v>201.42329999999993</v>
      </c>
      <c r="W12" s="173">
        <v>203.23100000000019</v>
      </c>
      <c r="X12" s="173">
        <v>205.03870000000006</v>
      </c>
      <c r="Y12" s="173">
        <v>206.8463999999999</v>
      </c>
      <c r="Z12" s="173">
        <v>208.6541000000002</v>
      </c>
      <c r="AA12" s="173">
        <v>210.46180000000004</v>
      </c>
      <c r="AB12" s="173">
        <v>212.26949999999988</v>
      </c>
    </row>
    <row r="13" spans="2:28">
      <c r="B13" s="219"/>
      <c r="C13" s="227"/>
      <c r="D13" s="228"/>
      <c r="E13" s="229"/>
      <c r="F13" s="46" t="s">
        <v>5</v>
      </c>
      <c r="G13" s="173">
        <v>153.15389999999999</v>
      </c>
      <c r="H13" s="173">
        <v>154.55774999999994</v>
      </c>
      <c r="I13" s="173">
        <v>150.96160000000009</v>
      </c>
      <c r="J13" s="173">
        <v>150.86545000000001</v>
      </c>
      <c r="K13" s="173">
        <v>151.76929999999993</v>
      </c>
      <c r="L13" s="173">
        <v>152.67315000000008</v>
      </c>
      <c r="M13" s="173">
        <v>153.327</v>
      </c>
      <c r="N13" s="173">
        <v>153.48085000000015</v>
      </c>
      <c r="O13" s="173">
        <v>152.88470000000007</v>
      </c>
      <c r="P13" s="173">
        <v>148.03854999999999</v>
      </c>
      <c r="Q13" s="173">
        <v>148.94240000000013</v>
      </c>
      <c r="R13" s="173">
        <v>149.84625000000005</v>
      </c>
      <c r="S13" s="173">
        <v>147.50009999999995</v>
      </c>
      <c r="T13" s="173">
        <v>142.40395000000012</v>
      </c>
      <c r="U13" s="173">
        <v>141.30780000000004</v>
      </c>
      <c r="V13" s="173">
        <v>139.96164999999996</v>
      </c>
      <c r="W13" s="173">
        <v>140.86550000000011</v>
      </c>
      <c r="X13" s="173">
        <v>141.76935000000003</v>
      </c>
      <c r="Y13" s="173">
        <v>142.67319999999995</v>
      </c>
      <c r="Z13" s="173">
        <v>143.57705000000007</v>
      </c>
      <c r="AA13" s="173">
        <v>144.48090000000002</v>
      </c>
      <c r="AB13" s="173">
        <v>145.38474999999994</v>
      </c>
    </row>
    <row r="14" spans="2:28">
      <c r="B14" s="220"/>
      <c r="C14" s="230"/>
      <c r="D14" s="231"/>
      <c r="E14" s="232"/>
      <c r="F14" s="46" t="s">
        <v>6</v>
      </c>
      <c r="G14" s="173">
        <v>132</v>
      </c>
      <c r="H14" s="173">
        <v>133</v>
      </c>
      <c r="I14" s="173">
        <v>124</v>
      </c>
      <c r="J14" s="173">
        <v>122</v>
      </c>
      <c r="K14" s="173">
        <v>122</v>
      </c>
      <c r="L14" s="173">
        <v>122</v>
      </c>
      <c r="M14" s="173">
        <v>121.5</v>
      </c>
      <c r="N14" s="173">
        <v>120</v>
      </c>
      <c r="O14" s="173">
        <v>117</v>
      </c>
      <c r="P14" s="173">
        <v>105.5</v>
      </c>
      <c r="Q14" s="173">
        <v>105.5</v>
      </c>
      <c r="R14" s="173">
        <v>105.5</v>
      </c>
      <c r="S14" s="173">
        <v>99</v>
      </c>
      <c r="T14" s="173">
        <v>87</v>
      </c>
      <c r="U14" s="173">
        <v>83</v>
      </c>
      <c r="V14" s="173">
        <v>78.5</v>
      </c>
      <c r="W14" s="173">
        <v>78.5</v>
      </c>
      <c r="X14" s="173">
        <v>78.5</v>
      </c>
      <c r="Y14" s="173">
        <v>78.5</v>
      </c>
      <c r="Z14" s="173">
        <v>78.5</v>
      </c>
      <c r="AA14" s="173">
        <v>78.5</v>
      </c>
      <c r="AB14" s="173">
        <v>78.5</v>
      </c>
    </row>
    <row r="15" spans="2:28">
      <c r="C15" s="40"/>
      <c r="D15" s="40"/>
      <c r="E15" s="40"/>
      <c r="G15" s="41"/>
      <c r="H15" s="41"/>
      <c r="I15" s="41"/>
      <c r="J15" s="41"/>
      <c r="K15" s="41"/>
    </row>
    <row r="16" spans="2:28" ht="15" customHeight="1">
      <c r="B16" s="254" t="s">
        <v>3</v>
      </c>
      <c r="C16" s="233" t="s">
        <v>14</v>
      </c>
      <c r="D16" s="234"/>
      <c r="E16" s="235"/>
      <c r="G16" s="13">
        <v>2014</v>
      </c>
      <c r="H16" s="14">
        <v>2015</v>
      </c>
      <c r="I16" s="14">
        <v>2016</v>
      </c>
      <c r="J16" s="14">
        <v>2017</v>
      </c>
      <c r="K16" s="14">
        <v>2018</v>
      </c>
      <c r="L16" s="154">
        <v>2019</v>
      </c>
      <c r="M16" s="154">
        <v>2020</v>
      </c>
      <c r="N16" s="154">
        <v>2021</v>
      </c>
      <c r="O16" s="154">
        <v>2022</v>
      </c>
      <c r="P16" s="154">
        <v>2023</v>
      </c>
      <c r="Q16" s="154">
        <v>2024</v>
      </c>
      <c r="R16" s="154">
        <v>2025</v>
      </c>
      <c r="S16" s="154">
        <v>2026</v>
      </c>
      <c r="T16" s="154">
        <v>2027</v>
      </c>
      <c r="U16" s="154">
        <v>2028</v>
      </c>
      <c r="V16" s="154">
        <v>2029</v>
      </c>
      <c r="W16" s="154">
        <v>2030</v>
      </c>
      <c r="X16" s="154">
        <v>2031</v>
      </c>
      <c r="Y16" s="154">
        <v>2032</v>
      </c>
      <c r="Z16" s="154">
        <v>2033</v>
      </c>
      <c r="AA16" s="154">
        <v>2034</v>
      </c>
      <c r="AB16" s="155">
        <v>2035</v>
      </c>
    </row>
    <row r="17" spans="2:28" s="132" customFormat="1" ht="15" customHeight="1">
      <c r="B17" s="255"/>
      <c r="C17" s="236"/>
      <c r="D17" s="237"/>
      <c r="E17" s="238"/>
      <c r="F17" s="44" t="s">
        <v>0</v>
      </c>
      <c r="G17" s="135"/>
      <c r="H17" s="135"/>
      <c r="I17" s="135"/>
      <c r="J17" s="135"/>
      <c r="K17" s="135"/>
      <c r="L17" s="133"/>
      <c r="M17" s="133"/>
      <c r="N17" s="133"/>
      <c r="O17" s="133"/>
      <c r="P17" s="133"/>
      <c r="Q17" s="133"/>
      <c r="R17" s="133"/>
      <c r="S17" s="133"/>
      <c r="T17" s="133"/>
      <c r="U17" s="133"/>
      <c r="V17" s="133"/>
      <c r="W17" s="133"/>
      <c r="X17" s="133"/>
      <c r="Y17" s="133"/>
      <c r="Z17" s="133"/>
      <c r="AA17" s="133"/>
      <c r="AB17" s="133"/>
    </row>
    <row r="18" spans="2:28">
      <c r="B18" s="255"/>
      <c r="C18" s="236"/>
      <c r="D18" s="237"/>
      <c r="E18" s="238"/>
      <c r="F18" s="45" t="s">
        <v>7</v>
      </c>
      <c r="G18" s="54">
        <v>4721.3857883323699</v>
      </c>
      <c r="H18" s="54">
        <v>4990.7957105476453</v>
      </c>
      <c r="I18" s="54">
        <v>5099.6031877062051</v>
      </c>
      <c r="J18" s="54">
        <v>5208.4106648647667</v>
      </c>
      <c r="K18" s="54">
        <v>5317.2181420233283</v>
      </c>
      <c r="L18" s="54">
        <v>5426.0256191818899</v>
      </c>
      <c r="M18" s="54">
        <v>5534.8330963404514</v>
      </c>
      <c r="N18" s="54">
        <v>5643.6405734990103</v>
      </c>
      <c r="O18" s="54">
        <v>5752.4480506575746</v>
      </c>
      <c r="P18" s="50"/>
      <c r="Q18" s="50"/>
      <c r="R18" s="50"/>
      <c r="S18" s="43"/>
      <c r="T18" s="43"/>
      <c r="U18" s="43"/>
      <c r="V18" s="43"/>
      <c r="W18" s="50"/>
      <c r="X18" s="50"/>
      <c r="Y18" s="50"/>
      <c r="Z18" s="50"/>
      <c r="AA18" s="50"/>
      <c r="AB18" s="50"/>
    </row>
    <row r="19" spans="2:28">
      <c r="B19" s="255"/>
      <c r="C19" s="236"/>
      <c r="D19" s="237"/>
      <c r="E19" s="238"/>
      <c r="F19" s="45" t="s">
        <v>8</v>
      </c>
      <c r="G19" s="54">
        <v>4435.9903520215503</v>
      </c>
      <c r="H19" s="54">
        <v>4610.2684621332246</v>
      </c>
      <c r="I19" s="54">
        <v>4742.7334519863862</v>
      </c>
      <c r="J19" s="54">
        <v>4875.1984418395487</v>
      </c>
      <c r="K19" s="54">
        <v>5007.663431692712</v>
      </c>
      <c r="L19" s="54">
        <v>5140.1284215458745</v>
      </c>
      <c r="M19" s="54">
        <v>5272.5934113990361</v>
      </c>
      <c r="N19" s="54">
        <v>5405.0584012521977</v>
      </c>
      <c r="O19" s="54">
        <v>5537.5233911053601</v>
      </c>
      <c r="P19" s="43"/>
      <c r="Q19" s="43"/>
      <c r="R19" s="43"/>
      <c r="S19" s="43"/>
      <c r="T19" s="43"/>
      <c r="U19" s="43"/>
      <c r="V19" s="43"/>
      <c r="W19" s="43"/>
      <c r="X19" s="43"/>
      <c r="Y19" s="43"/>
      <c r="Z19" s="43"/>
      <c r="AA19" s="43"/>
      <c r="AB19" s="43"/>
    </row>
    <row r="20" spans="2:28">
      <c r="B20" s="255"/>
      <c r="C20" s="236"/>
      <c r="D20" s="237"/>
      <c r="E20" s="238"/>
      <c r="F20" s="45" t="s">
        <v>9</v>
      </c>
      <c r="G20" s="54">
        <v>4150.5949157107334</v>
      </c>
      <c r="H20" s="54">
        <v>4229.7412137188039</v>
      </c>
      <c r="I20" s="54">
        <v>4385.8637162665673</v>
      </c>
      <c r="J20" s="54">
        <v>4541.9862188143306</v>
      </c>
      <c r="K20" s="54">
        <v>4698.1087213620958</v>
      </c>
      <c r="L20" s="54">
        <v>4854.2312239098601</v>
      </c>
      <c r="M20" s="54">
        <v>5010.3537264576216</v>
      </c>
      <c r="N20" s="54">
        <v>5166.4762290053841</v>
      </c>
      <c r="O20" s="54">
        <v>5322.5987315531456</v>
      </c>
      <c r="P20" s="43"/>
      <c r="Q20" s="43"/>
      <c r="R20" s="43"/>
      <c r="S20" s="43"/>
      <c r="T20" s="43"/>
      <c r="U20" s="43"/>
      <c r="V20" s="43"/>
      <c r="W20" s="43"/>
      <c r="X20" s="43"/>
      <c r="Y20" s="43"/>
      <c r="Z20" s="43"/>
      <c r="AA20" s="43"/>
      <c r="AB20" s="43"/>
    </row>
    <row r="21" spans="2:28">
      <c r="B21" s="255"/>
      <c r="C21" s="236"/>
      <c r="D21" s="237"/>
      <c r="E21" s="238"/>
      <c r="G21" s="41"/>
      <c r="H21" s="41"/>
      <c r="I21" s="41"/>
      <c r="J21" s="41"/>
      <c r="K21" s="41"/>
    </row>
    <row r="22" spans="2:28">
      <c r="B22" s="255"/>
      <c r="C22" s="236"/>
      <c r="D22" s="237"/>
      <c r="E22" s="238"/>
      <c r="G22" s="13">
        <v>2014</v>
      </c>
      <c r="H22" s="14">
        <v>2015</v>
      </c>
      <c r="I22" s="14">
        <v>2016</v>
      </c>
      <c r="J22" s="14">
        <v>2017</v>
      </c>
      <c r="K22" s="14">
        <v>2018</v>
      </c>
      <c r="L22" s="14">
        <v>2019</v>
      </c>
      <c r="M22" s="14">
        <v>2020</v>
      </c>
      <c r="N22" s="14">
        <v>2021</v>
      </c>
      <c r="O22" s="14">
        <v>2022</v>
      </c>
      <c r="P22" s="14">
        <v>2023</v>
      </c>
      <c r="Q22" s="14">
        <v>2024</v>
      </c>
      <c r="R22" s="14">
        <v>2025</v>
      </c>
      <c r="S22" s="14">
        <v>2026</v>
      </c>
      <c r="T22" s="14">
        <v>2027</v>
      </c>
      <c r="U22" s="14">
        <v>2028</v>
      </c>
      <c r="V22" s="14">
        <v>2029</v>
      </c>
      <c r="W22" s="14">
        <v>2030</v>
      </c>
      <c r="X22" s="14">
        <v>2031</v>
      </c>
      <c r="Y22" s="14">
        <v>2032</v>
      </c>
      <c r="Z22" s="14">
        <v>2033</v>
      </c>
      <c r="AA22" s="14">
        <v>2034</v>
      </c>
      <c r="AB22" s="15">
        <v>2035</v>
      </c>
    </row>
    <row r="23" spans="2:28" s="132" customFormat="1">
      <c r="B23" s="255"/>
      <c r="C23" s="236"/>
      <c r="D23" s="237"/>
      <c r="E23" s="238"/>
      <c r="F23" s="49" t="s">
        <v>10</v>
      </c>
      <c r="G23" s="135"/>
      <c r="H23" s="135"/>
      <c r="I23" s="135"/>
      <c r="J23" s="135"/>
      <c r="K23" s="135"/>
      <c r="L23" s="135"/>
      <c r="M23" s="135"/>
      <c r="N23" s="135"/>
      <c r="O23" s="135"/>
      <c r="P23" s="135"/>
      <c r="Q23" s="135"/>
      <c r="R23" s="135"/>
      <c r="S23" s="135"/>
      <c r="T23" s="135"/>
      <c r="U23" s="135"/>
      <c r="V23" s="135"/>
      <c r="W23" s="135"/>
      <c r="X23" s="135"/>
      <c r="Y23" s="135"/>
      <c r="Z23" s="135"/>
      <c r="AA23" s="135"/>
      <c r="AB23" s="135"/>
    </row>
    <row r="24" spans="2:28">
      <c r="B24" s="255"/>
      <c r="C24" s="236"/>
      <c r="D24" s="237"/>
      <c r="E24" s="238"/>
      <c r="F24" s="23" t="s">
        <v>7</v>
      </c>
      <c r="G24" s="55">
        <v>158.96921846236935</v>
      </c>
      <c r="H24" s="55">
        <v>168.04025961439885</v>
      </c>
      <c r="I24" s="55">
        <v>171.70381103387896</v>
      </c>
      <c r="J24" s="55">
        <v>175.36736245335916</v>
      </c>
      <c r="K24" s="55">
        <v>179.03091387283933</v>
      </c>
      <c r="L24" s="55">
        <v>182.69446529231953</v>
      </c>
      <c r="M24" s="55">
        <v>186.35801671179971</v>
      </c>
      <c r="N24" s="55">
        <v>190.02156813127982</v>
      </c>
      <c r="O24" s="55">
        <v>193.68511955076011</v>
      </c>
      <c r="P24" s="47"/>
      <c r="Q24" s="41"/>
      <c r="R24" s="41"/>
      <c r="S24" s="41"/>
      <c r="T24" s="41"/>
      <c r="U24" s="41"/>
      <c r="V24" s="41"/>
      <c r="W24" s="41"/>
      <c r="X24" s="41"/>
      <c r="Y24" s="41"/>
      <c r="Z24" s="41"/>
      <c r="AA24" s="41"/>
      <c r="AB24" s="41"/>
    </row>
    <row r="25" spans="2:28">
      <c r="B25" s="255"/>
      <c r="C25" s="236"/>
      <c r="D25" s="237"/>
      <c r="E25" s="238"/>
      <c r="F25" s="23" t="s">
        <v>8</v>
      </c>
      <c r="G25" s="55">
        <v>149.35994451251011</v>
      </c>
      <c r="H25" s="55">
        <v>155.22789434792003</v>
      </c>
      <c r="I25" s="55">
        <v>159.68799501637665</v>
      </c>
      <c r="J25" s="55">
        <v>164.14809568483329</v>
      </c>
      <c r="K25" s="55">
        <v>168.60819635328997</v>
      </c>
      <c r="L25" s="55">
        <v>173.06829702174662</v>
      </c>
      <c r="M25" s="55">
        <v>177.52839769020324</v>
      </c>
      <c r="N25" s="55">
        <v>181.98849835865985</v>
      </c>
      <c r="O25" s="55">
        <v>186.4485990271165</v>
      </c>
      <c r="P25" s="47"/>
      <c r="Q25" s="48"/>
      <c r="R25" s="48"/>
      <c r="S25" s="48"/>
      <c r="T25" s="38"/>
      <c r="U25" s="38"/>
      <c r="V25" s="38"/>
      <c r="W25" s="38"/>
      <c r="X25" s="38"/>
      <c r="Y25" s="38"/>
      <c r="Z25" s="38"/>
      <c r="AA25" s="38"/>
      <c r="AB25" s="38"/>
    </row>
    <row r="26" spans="2:28">
      <c r="B26" s="256"/>
      <c r="C26" s="239"/>
      <c r="D26" s="240"/>
      <c r="E26" s="241"/>
      <c r="F26" s="23" t="s">
        <v>9</v>
      </c>
      <c r="G26" s="55">
        <v>139.75067056265095</v>
      </c>
      <c r="H26" s="55">
        <v>142.41552908144121</v>
      </c>
      <c r="I26" s="55">
        <v>147.67217899887433</v>
      </c>
      <c r="J26" s="55">
        <v>152.92882891630742</v>
      </c>
      <c r="K26" s="55">
        <v>158.1854788337406</v>
      </c>
      <c r="L26" s="55">
        <v>163.44212875117375</v>
      </c>
      <c r="M26" s="55">
        <v>168.69877866860679</v>
      </c>
      <c r="N26" s="55">
        <v>173.95542858603989</v>
      </c>
      <c r="O26" s="55">
        <v>179.21207850347292</v>
      </c>
      <c r="P26" s="47"/>
      <c r="Q26" s="48"/>
      <c r="R26" s="48"/>
      <c r="S26" s="48"/>
      <c r="T26" s="38"/>
      <c r="U26" s="38"/>
      <c r="V26" s="38"/>
      <c r="W26" s="38"/>
      <c r="X26" s="38"/>
      <c r="Y26" s="38"/>
      <c r="Z26" s="38"/>
      <c r="AA26" s="38"/>
      <c r="AB26" s="38"/>
    </row>
    <row r="27" spans="2:28">
      <c r="B27" s="19"/>
      <c r="C27" s="20"/>
      <c r="D27" s="20"/>
      <c r="E27" s="20"/>
      <c r="F27" s="42"/>
      <c r="G27" s="47"/>
      <c r="H27" s="47"/>
      <c r="I27" s="47"/>
      <c r="J27" s="47"/>
      <c r="K27" s="47"/>
      <c r="L27" s="47"/>
      <c r="M27" s="47"/>
      <c r="N27" s="47"/>
      <c r="O27" s="47"/>
      <c r="P27" s="51"/>
      <c r="Q27" s="48"/>
      <c r="R27" s="48"/>
      <c r="S27" s="48"/>
      <c r="T27" s="38"/>
      <c r="U27" s="38"/>
      <c r="V27" s="38"/>
      <c r="W27" s="38"/>
      <c r="X27" s="38"/>
      <c r="Y27" s="38"/>
      <c r="Z27" s="38"/>
      <c r="AA27" s="38"/>
      <c r="AB27" s="38"/>
    </row>
    <row r="28" spans="2:28">
      <c r="G28" s="13">
        <v>2014</v>
      </c>
      <c r="H28" s="14">
        <v>2015</v>
      </c>
      <c r="I28" s="14">
        <v>2016</v>
      </c>
      <c r="J28" s="14">
        <v>2017</v>
      </c>
      <c r="K28" s="14">
        <v>2018</v>
      </c>
      <c r="L28" s="14">
        <v>2019</v>
      </c>
      <c r="M28" s="14">
        <v>2020</v>
      </c>
      <c r="N28" s="14">
        <v>2021</v>
      </c>
      <c r="O28" s="14">
        <v>2022</v>
      </c>
      <c r="P28" s="14">
        <v>2023</v>
      </c>
      <c r="Q28" s="14">
        <v>2024</v>
      </c>
      <c r="R28" s="14">
        <v>2025</v>
      </c>
      <c r="S28" s="14">
        <v>2026</v>
      </c>
      <c r="T28" s="14">
        <v>2027</v>
      </c>
      <c r="U28" s="14">
        <v>2028</v>
      </c>
      <c r="V28" s="14">
        <v>2029</v>
      </c>
      <c r="W28" s="14">
        <v>2030</v>
      </c>
      <c r="X28" s="14">
        <v>2031</v>
      </c>
      <c r="Y28" s="14">
        <v>2032</v>
      </c>
      <c r="Z28" s="14">
        <v>2033</v>
      </c>
      <c r="AA28" s="14">
        <v>2034</v>
      </c>
      <c r="AB28" s="15">
        <v>2035</v>
      </c>
    </row>
    <row r="29" spans="2:28" s="132" customFormat="1">
      <c r="F29" s="44" t="s">
        <v>0</v>
      </c>
      <c r="G29" s="135"/>
      <c r="H29" s="135"/>
      <c r="I29" s="135"/>
      <c r="J29" s="135"/>
      <c r="K29" s="135"/>
      <c r="L29" s="135"/>
      <c r="M29" s="135"/>
      <c r="N29" s="135"/>
      <c r="O29" s="135"/>
      <c r="P29" s="135"/>
      <c r="Q29" s="135"/>
      <c r="R29" s="135"/>
      <c r="S29" s="135"/>
      <c r="T29" s="135"/>
      <c r="U29" s="135"/>
      <c r="V29" s="135"/>
      <c r="W29" s="135"/>
      <c r="X29" s="135"/>
      <c r="Y29" s="135"/>
      <c r="Z29" s="135"/>
      <c r="AA29" s="135"/>
      <c r="AB29" s="135"/>
    </row>
    <row r="30" spans="2:28">
      <c r="F30" s="100" t="s">
        <v>19</v>
      </c>
      <c r="G30" s="56">
        <v>7755.0249999999996</v>
      </c>
      <c r="H30" s="56">
        <v>7755.0249999999996</v>
      </c>
      <c r="I30" s="56">
        <v>7918.0249999999996</v>
      </c>
      <c r="J30" s="56">
        <v>7911.125</v>
      </c>
      <c r="K30" s="56">
        <v>7926.125</v>
      </c>
      <c r="L30" s="56">
        <v>7926.125</v>
      </c>
      <c r="M30" s="56">
        <v>7926.125</v>
      </c>
      <c r="N30" s="56">
        <v>7926.125</v>
      </c>
      <c r="O30" s="56">
        <v>7926.125</v>
      </c>
      <c r="P30" s="56">
        <v>7926.125</v>
      </c>
      <c r="Q30" s="56">
        <v>7926.125</v>
      </c>
      <c r="R30" s="56">
        <v>7926.125</v>
      </c>
      <c r="S30" s="56">
        <v>7926.125</v>
      </c>
      <c r="T30" s="56">
        <v>7926.125</v>
      </c>
      <c r="U30" s="56">
        <v>7926.125</v>
      </c>
      <c r="V30" s="56">
        <v>7926.125</v>
      </c>
      <c r="W30" s="56">
        <v>7926.125</v>
      </c>
      <c r="X30" s="56">
        <v>7926.125</v>
      </c>
      <c r="Y30" s="56">
        <v>7926.125</v>
      </c>
      <c r="Z30" s="56">
        <v>7926.125</v>
      </c>
      <c r="AA30" s="56">
        <v>7926.125</v>
      </c>
      <c r="AB30" s="56">
        <v>7926.125</v>
      </c>
    </row>
    <row r="31" spans="2:28">
      <c r="F31" s="100" t="s">
        <v>20</v>
      </c>
      <c r="G31" s="56">
        <v>7755.0249999999996</v>
      </c>
      <c r="H31" s="56">
        <v>7755.0249999999996</v>
      </c>
      <c r="I31" s="56">
        <v>9352.0249999999996</v>
      </c>
      <c r="J31" s="56">
        <v>9283.125</v>
      </c>
      <c r="K31" s="56">
        <v>9283.125</v>
      </c>
      <c r="L31" s="56">
        <v>9788.125</v>
      </c>
      <c r="M31" s="56">
        <v>9788.125</v>
      </c>
      <c r="N31" s="56">
        <v>10979.125</v>
      </c>
      <c r="O31" s="56">
        <v>10979.125</v>
      </c>
      <c r="P31" s="56">
        <v>11836.125</v>
      </c>
      <c r="Q31" s="56">
        <v>11836.125</v>
      </c>
      <c r="R31" s="56">
        <v>11836.125</v>
      </c>
      <c r="S31" s="56">
        <v>11836.125</v>
      </c>
      <c r="T31" s="56">
        <v>11836.125</v>
      </c>
      <c r="U31" s="56">
        <v>11836.125</v>
      </c>
      <c r="V31" s="56">
        <v>11836.125</v>
      </c>
      <c r="W31" s="56">
        <v>11836.125</v>
      </c>
      <c r="X31" s="56">
        <v>11836.125</v>
      </c>
      <c r="Y31" s="56">
        <v>11836.125</v>
      </c>
      <c r="Z31" s="56">
        <v>11836.125</v>
      </c>
      <c r="AA31" s="56">
        <v>11836.125</v>
      </c>
      <c r="AB31" s="56">
        <v>11836.125</v>
      </c>
    </row>
    <row r="32" spans="2:28">
      <c r="F32" s="49" t="s">
        <v>10</v>
      </c>
      <c r="G32" s="52"/>
      <c r="H32" s="52"/>
      <c r="I32" s="52"/>
      <c r="J32" s="52"/>
      <c r="K32" s="52"/>
      <c r="L32" s="39"/>
      <c r="M32" s="39"/>
      <c r="N32" s="39"/>
      <c r="O32" s="39"/>
      <c r="P32" s="39"/>
      <c r="Q32" s="39"/>
      <c r="R32" s="39"/>
      <c r="S32" s="39"/>
      <c r="T32" s="39"/>
      <c r="U32" s="39"/>
      <c r="V32" s="39"/>
      <c r="W32" s="39"/>
      <c r="X32" s="39"/>
      <c r="Y32" s="39"/>
      <c r="Z32" s="39"/>
      <c r="AA32" s="39"/>
      <c r="AB32" s="39"/>
    </row>
    <row r="33" spans="6:28">
      <c r="F33" s="100" t="s">
        <v>19</v>
      </c>
      <c r="G33" s="59">
        <v>261.11195286195283</v>
      </c>
      <c r="H33" s="59">
        <v>261.11195286195283</v>
      </c>
      <c r="I33" s="59">
        <v>266.60016835016836</v>
      </c>
      <c r="J33" s="59">
        <v>266.36784511784515</v>
      </c>
      <c r="K33" s="59">
        <v>266.87289562289561</v>
      </c>
      <c r="L33" s="59">
        <v>266.87289562289561</v>
      </c>
      <c r="M33" s="59">
        <v>266.87289562289561</v>
      </c>
      <c r="N33" s="59">
        <v>266.87289562289561</v>
      </c>
      <c r="O33" s="59">
        <v>266.87289562289561</v>
      </c>
      <c r="P33" s="59">
        <v>266.87289562289561</v>
      </c>
      <c r="Q33" s="59">
        <v>266.87289562289561</v>
      </c>
      <c r="R33" s="59">
        <v>266.87289562289561</v>
      </c>
      <c r="S33" s="59">
        <v>266.87289562289561</v>
      </c>
      <c r="T33" s="59">
        <v>266.87289562289561</v>
      </c>
      <c r="U33" s="59">
        <v>266.87289562289561</v>
      </c>
      <c r="V33" s="59">
        <v>266.87289562289561</v>
      </c>
      <c r="W33" s="59">
        <v>266.87289562289561</v>
      </c>
      <c r="X33" s="59">
        <v>266.87289562289561</v>
      </c>
      <c r="Y33" s="59">
        <v>266.87289562289561</v>
      </c>
      <c r="Z33" s="59">
        <v>266.87289562289561</v>
      </c>
      <c r="AA33" s="59">
        <v>266.87289562289561</v>
      </c>
      <c r="AB33" s="59">
        <v>266.87289562289561</v>
      </c>
    </row>
    <row r="34" spans="6:28">
      <c r="F34" s="100" t="s">
        <v>20</v>
      </c>
      <c r="G34" s="59">
        <v>261.11195286195283</v>
      </c>
      <c r="H34" s="59">
        <v>261.11195286195283</v>
      </c>
      <c r="I34" s="59">
        <v>314.88299663299665</v>
      </c>
      <c r="J34" s="59">
        <v>312.56313131313129</v>
      </c>
      <c r="K34" s="59">
        <v>312.56313131313129</v>
      </c>
      <c r="L34" s="59">
        <v>329.56649831649833</v>
      </c>
      <c r="M34" s="59">
        <v>329.56649831649833</v>
      </c>
      <c r="N34" s="59">
        <v>369.66750841750843</v>
      </c>
      <c r="O34" s="59">
        <v>369.66750841750843</v>
      </c>
      <c r="P34" s="59">
        <v>398.52272727272731</v>
      </c>
      <c r="Q34" s="59">
        <v>398.52272727272731</v>
      </c>
      <c r="R34" s="59">
        <v>398.52272727272731</v>
      </c>
      <c r="S34" s="59">
        <v>398.52272727272731</v>
      </c>
      <c r="T34" s="59">
        <v>398.52272727272731</v>
      </c>
      <c r="U34" s="59">
        <v>398.52272727272731</v>
      </c>
      <c r="V34" s="59">
        <v>398.52272727272731</v>
      </c>
      <c r="W34" s="59">
        <v>398.52272727272731</v>
      </c>
      <c r="X34" s="59">
        <v>398.52272727272731</v>
      </c>
      <c r="Y34" s="59">
        <v>398.52272727272731</v>
      </c>
      <c r="Z34" s="59">
        <v>398.52272727272731</v>
      </c>
      <c r="AA34" s="59">
        <v>398.52272727272731</v>
      </c>
      <c r="AB34" s="59">
        <v>398.52272727272731</v>
      </c>
    </row>
  </sheetData>
  <mergeCells count="5">
    <mergeCell ref="B3:E3"/>
    <mergeCell ref="B4:B14"/>
    <mergeCell ref="C4:E14"/>
    <mergeCell ref="B16:B26"/>
    <mergeCell ref="C16:E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36"/>
  <sheetViews>
    <sheetView zoomScale="60" zoomScaleNormal="60" workbookViewId="0">
      <selection activeCell="B3" sqref="B3:E3"/>
    </sheetView>
  </sheetViews>
  <sheetFormatPr defaultRowHeight="15"/>
  <cols>
    <col min="1" max="1" width="2.7109375" style="57" customWidth="1"/>
    <col min="2" max="2" width="14.140625" style="57" bestFit="1" customWidth="1"/>
    <col min="3" max="3" width="10" style="57" customWidth="1"/>
    <col min="4" max="4" width="11.85546875" style="57" customWidth="1"/>
    <col min="5" max="5" width="44.42578125" style="57" customWidth="1"/>
    <col min="6" max="6" width="32.42578125" style="57" customWidth="1"/>
    <col min="7" max="16384" width="9.140625" style="57"/>
  </cols>
  <sheetData>
    <row r="1" spans="2:28" s="187" customFormat="1">
      <c r="B1" s="198" t="s">
        <v>35</v>
      </c>
    </row>
    <row r="2" spans="2:28" s="137" customFormat="1"/>
    <row r="3" spans="2:28">
      <c r="B3" s="221" t="s">
        <v>1</v>
      </c>
      <c r="C3" s="222"/>
      <c r="D3" s="222"/>
      <c r="E3" s="223"/>
    </row>
    <row r="4" spans="2:28" ht="15" customHeight="1">
      <c r="B4" s="218" t="s">
        <v>2</v>
      </c>
      <c r="C4" s="224" t="s">
        <v>24</v>
      </c>
      <c r="D4" s="225"/>
      <c r="E4" s="226"/>
      <c r="G4" s="170">
        <v>2014</v>
      </c>
      <c r="H4" s="171">
        <v>2015</v>
      </c>
      <c r="I4" s="171">
        <v>2016</v>
      </c>
      <c r="J4" s="171">
        <v>2017</v>
      </c>
      <c r="K4" s="171">
        <v>2018</v>
      </c>
      <c r="L4" s="171">
        <v>2019</v>
      </c>
      <c r="M4" s="171">
        <v>2020</v>
      </c>
      <c r="N4" s="171">
        <v>2021</v>
      </c>
      <c r="O4" s="171">
        <v>2022</v>
      </c>
      <c r="P4" s="171">
        <v>2023</v>
      </c>
      <c r="Q4" s="171">
        <v>2024</v>
      </c>
      <c r="R4" s="171">
        <v>2025</v>
      </c>
      <c r="S4" s="171">
        <v>2026</v>
      </c>
      <c r="T4" s="171">
        <v>2027</v>
      </c>
      <c r="U4" s="171">
        <v>2028</v>
      </c>
      <c r="V4" s="171">
        <v>2029</v>
      </c>
      <c r="W4" s="171">
        <v>2030</v>
      </c>
      <c r="X4" s="171">
        <v>2031</v>
      </c>
      <c r="Y4" s="171">
        <v>2032</v>
      </c>
      <c r="Z4" s="171">
        <v>2033</v>
      </c>
      <c r="AA4" s="171">
        <v>2034</v>
      </c>
      <c r="AB4" s="172">
        <v>2035</v>
      </c>
    </row>
    <row r="5" spans="2:28" s="132" customFormat="1" ht="15" customHeight="1">
      <c r="B5" s="219"/>
      <c r="C5" s="227"/>
      <c r="D5" s="228"/>
      <c r="E5" s="229"/>
      <c r="F5" s="134"/>
      <c r="G5" s="133"/>
      <c r="H5" s="133"/>
      <c r="I5" s="133"/>
      <c r="J5" s="133"/>
      <c r="K5" s="133"/>
      <c r="L5" s="133"/>
      <c r="M5" s="133"/>
      <c r="N5" s="133"/>
      <c r="O5" s="133"/>
      <c r="P5" s="133"/>
      <c r="Q5" s="133"/>
      <c r="R5" s="133"/>
      <c r="S5" s="133"/>
      <c r="T5" s="133"/>
      <c r="U5" s="133"/>
      <c r="V5" s="133"/>
      <c r="W5" s="133"/>
      <c r="X5" s="133"/>
      <c r="Y5" s="133"/>
      <c r="Z5" s="133"/>
      <c r="AA5" s="133"/>
      <c r="AB5" s="133"/>
    </row>
    <row r="6" spans="2:28" s="132" customFormat="1" ht="15" customHeight="1">
      <c r="B6" s="219"/>
      <c r="C6" s="227"/>
      <c r="D6" s="228"/>
      <c r="E6" s="229"/>
      <c r="F6" s="62" t="s">
        <v>0</v>
      </c>
      <c r="G6" s="133"/>
      <c r="H6" s="133"/>
      <c r="I6" s="133"/>
      <c r="J6" s="133"/>
      <c r="K6" s="133"/>
      <c r="L6" s="133"/>
      <c r="M6" s="133"/>
      <c r="N6" s="133"/>
      <c r="O6" s="133"/>
      <c r="P6" s="133"/>
      <c r="Q6" s="133"/>
      <c r="R6" s="133"/>
      <c r="S6" s="133"/>
      <c r="T6" s="133"/>
      <c r="U6" s="133"/>
      <c r="V6" s="133"/>
      <c r="W6" s="133"/>
      <c r="X6" s="133"/>
      <c r="Y6" s="133"/>
      <c r="Z6" s="133"/>
      <c r="AA6" s="133"/>
      <c r="AB6" s="133"/>
    </row>
    <row r="7" spans="2:28">
      <c r="B7" s="219"/>
      <c r="C7" s="227"/>
      <c r="D7" s="228"/>
      <c r="E7" s="229"/>
      <c r="F7" s="63" t="s">
        <v>4</v>
      </c>
      <c r="G7" s="71">
        <v>3681.8712328767124</v>
      </c>
      <c r="H7" s="71">
        <v>3685.9972602739726</v>
      </c>
      <c r="I7" s="71">
        <v>3632.6520547945206</v>
      </c>
      <c r="J7" s="71">
        <v>3980.2273972602738</v>
      </c>
      <c r="K7" s="71">
        <v>3968.8356164383563</v>
      </c>
      <c r="L7" s="71">
        <v>3905.8191780821917</v>
      </c>
      <c r="M7" s="71">
        <v>3771.5863013698631</v>
      </c>
      <c r="N7" s="71">
        <v>3775.3095890410959</v>
      </c>
      <c r="O7" s="71">
        <v>3497.7561643835616</v>
      </c>
      <c r="P7" s="71">
        <v>3472.980821917808</v>
      </c>
      <c r="Q7" s="71">
        <v>3432.3123287671233</v>
      </c>
      <c r="R7" s="71">
        <v>3135.8246575342464</v>
      </c>
      <c r="S7" s="71">
        <v>2845.5479452054797</v>
      </c>
      <c r="T7" s="71">
        <v>2645.9369863013699</v>
      </c>
      <c r="U7" s="71">
        <v>2424.9698630136986</v>
      </c>
      <c r="V7" s="71">
        <v>2424.9698630136986</v>
      </c>
      <c r="W7" s="71">
        <v>2424.9698630136986</v>
      </c>
      <c r="X7" s="71">
        <v>2424.9698630136986</v>
      </c>
      <c r="Y7" s="71">
        <v>2424.9698630136986</v>
      </c>
      <c r="Z7" s="71">
        <v>2424.9698630136986</v>
      </c>
      <c r="AA7" s="71">
        <v>2424.9698630136986</v>
      </c>
      <c r="AB7" s="71">
        <v>2424.9698630136986</v>
      </c>
    </row>
    <row r="8" spans="2:28">
      <c r="B8" s="219"/>
      <c r="C8" s="227"/>
      <c r="D8" s="228"/>
      <c r="E8" s="229"/>
      <c r="F8" s="63" t="s">
        <v>5</v>
      </c>
      <c r="G8" s="71">
        <v>3317.1369863013697</v>
      </c>
      <c r="H8" s="71">
        <v>3364.5369863013698</v>
      </c>
      <c r="I8" s="71">
        <v>3345.6561643835616</v>
      </c>
      <c r="J8" s="71">
        <v>3674.7931506849313</v>
      </c>
      <c r="K8" s="71">
        <v>3684.658904109589</v>
      </c>
      <c r="L8" s="71">
        <v>3638.4123287671232</v>
      </c>
      <c r="M8" s="71">
        <v>3616.7863013698634</v>
      </c>
      <c r="N8" s="71">
        <v>3603.9054794520548</v>
      </c>
      <c r="O8" s="71">
        <v>3388.1013698630136</v>
      </c>
      <c r="P8" s="71">
        <v>3320.5397260273971</v>
      </c>
      <c r="Q8" s="71">
        <v>3169.7575342465752</v>
      </c>
      <c r="R8" s="71">
        <v>2878.5397260273971</v>
      </c>
      <c r="S8" s="71">
        <v>2616.0698630136985</v>
      </c>
      <c r="T8" s="71">
        <v>2412.5630136986301</v>
      </c>
      <c r="U8" s="71">
        <v>2210.7958904109591</v>
      </c>
      <c r="V8" s="71">
        <v>2145.8009132420093</v>
      </c>
      <c r="W8" s="71">
        <v>2080.8059360730595</v>
      </c>
      <c r="X8" s="71">
        <v>2015.8109589041096</v>
      </c>
      <c r="Y8" s="71">
        <v>1950.81598173516</v>
      </c>
      <c r="Z8" s="71">
        <v>1885.8210045662104</v>
      </c>
      <c r="AA8" s="71">
        <v>1820.8260273972605</v>
      </c>
      <c r="AB8" s="71">
        <v>1755.8310502283107</v>
      </c>
    </row>
    <row r="9" spans="2:28">
      <c r="B9" s="219"/>
      <c r="C9" s="227"/>
      <c r="D9" s="228"/>
      <c r="E9" s="229"/>
      <c r="F9" s="63" t="s">
        <v>6</v>
      </c>
      <c r="G9" s="71">
        <v>2952.4027397260274</v>
      </c>
      <c r="H9" s="71">
        <v>3043.0767123287669</v>
      </c>
      <c r="I9" s="71">
        <v>3058.6602739726027</v>
      </c>
      <c r="J9" s="71">
        <v>3369.3589041095888</v>
      </c>
      <c r="K9" s="71">
        <v>3400.4821917808217</v>
      </c>
      <c r="L9" s="71">
        <v>3371.0054794520547</v>
      </c>
      <c r="M9" s="71">
        <v>3461.9863013698632</v>
      </c>
      <c r="N9" s="71">
        <v>3432.5013698630137</v>
      </c>
      <c r="O9" s="71">
        <v>3278.4465753424656</v>
      </c>
      <c r="P9" s="71">
        <v>3168.0986301369862</v>
      </c>
      <c r="Q9" s="71">
        <v>2907.2027397260272</v>
      </c>
      <c r="R9" s="71">
        <v>2621.2547945205479</v>
      </c>
      <c r="S9" s="71">
        <v>2386.5917808219178</v>
      </c>
      <c r="T9" s="71">
        <v>2179.1890410958904</v>
      </c>
      <c r="U9" s="71">
        <v>1996.6219178082192</v>
      </c>
      <c r="V9" s="71">
        <v>1866.6319634703198</v>
      </c>
      <c r="W9" s="71">
        <v>1736.6420091324203</v>
      </c>
      <c r="X9" s="71">
        <v>1606.6520547945208</v>
      </c>
      <c r="Y9" s="71">
        <v>1476.6621004566214</v>
      </c>
      <c r="Z9" s="71">
        <v>1346.6721461187219</v>
      </c>
      <c r="AA9" s="71">
        <v>1216.6821917808224</v>
      </c>
      <c r="AB9" s="71">
        <v>1086.692237442923</v>
      </c>
    </row>
    <row r="10" spans="2:28">
      <c r="B10" s="219"/>
      <c r="C10" s="227"/>
      <c r="D10" s="228"/>
      <c r="E10" s="229"/>
      <c r="G10" s="60"/>
      <c r="H10" s="60"/>
      <c r="I10" s="60"/>
      <c r="J10" s="60"/>
      <c r="K10" s="60"/>
    </row>
    <row r="11" spans="2:28">
      <c r="B11" s="219"/>
      <c r="C11" s="227"/>
      <c r="D11" s="228"/>
      <c r="E11" s="229"/>
      <c r="G11" s="174">
        <v>2014</v>
      </c>
      <c r="H11" s="175">
        <v>2015</v>
      </c>
      <c r="I11" s="175">
        <v>2016</v>
      </c>
      <c r="J11" s="175">
        <v>2017</v>
      </c>
      <c r="K11" s="175">
        <v>2018</v>
      </c>
      <c r="L11" s="171">
        <v>2019</v>
      </c>
      <c r="M11" s="171">
        <v>2020</v>
      </c>
      <c r="N11" s="171">
        <v>2021</v>
      </c>
      <c r="O11" s="171">
        <v>2022</v>
      </c>
      <c r="P11" s="171">
        <v>2023</v>
      </c>
      <c r="Q11" s="171">
        <v>2024</v>
      </c>
      <c r="R11" s="171">
        <v>2025</v>
      </c>
      <c r="S11" s="171">
        <v>2026</v>
      </c>
      <c r="T11" s="171">
        <v>2027</v>
      </c>
      <c r="U11" s="171">
        <v>2028</v>
      </c>
      <c r="V11" s="171">
        <v>2029</v>
      </c>
      <c r="W11" s="171">
        <v>2030</v>
      </c>
      <c r="X11" s="171">
        <v>2031</v>
      </c>
      <c r="Y11" s="171">
        <v>2032</v>
      </c>
      <c r="Z11" s="171">
        <v>2033</v>
      </c>
      <c r="AA11" s="171">
        <v>2034</v>
      </c>
      <c r="AB11" s="172">
        <v>2035</v>
      </c>
    </row>
    <row r="12" spans="2:28" s="132" customFormat="1">
      <c r="B12" s="219"/>
      <c r="C12" s="227"/>
      <c r="D12" s="228"/>
      <c r="E12" s="229"/>
      <c r="F12" s="136"/>
      <c r="G12" s="135"/>
      <c r="H12" s="135"/>
      <c r="I12" s="135"/>
      <c r="J12" s="135"/>
      <c r="K12" s="135"/>
      <c r="L12" s="133"/>
      <c r="M12" s="133"/>
      <c r="N12" s="133"/>
      <c r="O12" s="133"/>
      <c r="P12" s="133"/>
      <c r="Q12" s="133"/>
      <c r="R12" s="133"/>
      <c r="S12" s="133"/>
      <c r="T12" s="133"/>
      <c r="U12" s="133"/>
      <c r="V12" s="133"/>
      <c r="W12" s="133"/>
      <c r="X12" s="133"/>
      <c r="Y12" s="133"/>
      <c r="Z12" s="133"/>
      <c r="AA12" s="133"/>
      <c r="AB12" s="133"/>
    </row>
    <row r="13" spans="2:28" s="132" customFormat="1">
      <c r="B13" s="219"/>
      <c r="C13" s="227"/>
      <c r="D13" s="228"/>
      <c r="E13" s="229"/>
      <c r="F13" s="68" t="s">
        <v>10</v>
      </c>
      <c r="G13" s="135"/>
      <c r="H13" s="135"/>
      <c r="I13" s="135"/>
      <c r="J13" s="135"/>
      <c r="K13" s="135"/>
      <c r="L13" s="133"/>
      <c r="M13" s="133"/>
      <c r="N13" s="133"/>
      <c r="O13" s="133"/>
      <c r="P13" s="133"/>
      <c r="Q13" s="133"/>
      <c r="R13" s="133"/>
      <c r="S13" s="133"/>
      <c r="T13" s="133"/>
      <c r="U13" s="133"/>
      <c r="V13" s="133"/>
      <c r="W13" s="133"/>
      <c r="X13" s="133"/>
      <c r="Y13" s="133"/>
      <c r="Z13" s="133"/>
      <c r="AA13" s="133"/>
      <c r="AB13" s="133"/>
    </row>
    <row r="14" spans="2:28">
      <c r="B14" s="219"/>
      <c r="C14" s="227"/>
      <c r="D14" s="228"/>
      <c r="E14" s="229"/>
      <c r="F14" s="64" t="s">
        <v>4</v>
      </c>
      <c r="G14" s="72">
        <v>123.96872837968729</v>
      </c>
      <c r="H14" s="72">
        <v>124.10765186107652</v>
      </c>
      <c r="I14" s="72">
        <v>122.3115169964485</v>
      </c>
      <c r="J14" s="72">
        <v>134.0143904801439</v>
      </c>
      <c r="K14" s="72">
        <v>133.6308288363083</v>
      </c>
      <c r="L14" s="72">
        <v>131.50906323509062</v>
      </c>
      <c r="M14" s="72">
        <v>126.98943775656105</v>
      </c>
      <c r="N14" s="72">
        <v>127.11480097781468</v>
      </c>
      <c r="O14" s="72">
        <v>117.76956782436234</v>
      </c>
      <c r="P14" s="72">
        <v>116.93538120935381</v>
      </c>
      <c r="Q14" s="72">
        <v>115.56607167566072</v>
      </c>
      <c r="R14" s="72">
        <v>105.58332180249988</v>
      </c>
      <c r="S14" s="72">
        <v>95.809695124763621</v>
      </c>
      <c r="T14" s="72">
        <v>89.088787417554542</v>
      </c>
      <c r="U14" s="72">
        <v>81.648816936488174</v>
      </c>
      <c r="V14" s="72">
        <v>81.648816936488174</v>
      </c>
      <c r="W14" s="72">
        <v>81.648816936488174</v>
      </c>
      <c r="X14" s="72">
        <v>81.648816936488174</v>
      </c>
      <c r="Y14" s="72">
        <v>81.648816936488174</v>
      </c>
      <c r="Z14" s="72">
        <v>81.648816936488174</v>
      </c>
      <c r="AA14" s="72">
        <v>81.648816936488174</v>
      </c>
      <c r="AB14" s="72">
        <v>81.648816936488174</v>
      </c>
    </row>
    <row r="15" spans="2:28">
      <c r="B15" s="219"/>
      <c r="C15" s="227"/>
      <c r="D15" s="228"/>
      <c r="E15" s="229"/>
      <c r="F15" s="64" t="s">
        <v>5</v>
      </c>
      <c r="G15" s="72">
        <v>111.68811401688114</v>
      </c>
      <c r="H15" s="72">
        <v>113.28407361284073</v>
      </c>
      <c r="I15" s="72">
        <v>112.64835570315023</v>
      </c>
      <c r="J15" s="72">
        <v>123.73040911397075</v>
      </c>
      <c r="K15" s="72">
        <v>124.06258936395923</v>
      </c>
      <c r="L15" s="72">
        <v>122.50546561505465</v>
      </c>
      <c r="M15" s="72">
        <v>121.77731654443983</v>
      </c>
      <c r="N15" s="72">
        <v>121.34361883676952</v>
      </c>
      <c r="O15" s="72">
        <v>114.07748720077487</v>
      </c>
      <c r="P15" s="72">
        <v>111.80268437802684</v>
      </c>
      <c r="Q15" s="72">
        <v>106.7258429039251</v>
      </c>
      <c r="R15" s="72">
        <v>96.920529495871961</v>
      </c>
      <c r="S15" s="72">
        <v>88.083160370831607</v>
      </c>
      <c r="T15" s="72">
        <v>81.231077902310773</v>
      </c>
      <c r="U15" s="72">
        <v>74.437572067709056</v>
      </c>
      <c r="V15" s="72">
        <v>72.249188998047458</v>
      </c>
      <c r="W15" s="72">
        <v>70.060805928385847</v>
      </c>
      <c r="X15" s="72">
        <v>67.872422858724235</v>
      </c>
      <c r="Y15" s="72">
        <v>65.684039789062638</v>
      </c>
      <c r="Z15" s="72">
        <v>63.495656719401026</v>
      </c>
      <c r="AA15" s="72">
        <v>61.307273649739415</v>
      </c>
      <c r="AB15" s="72">
        <v>59.118890580077803</v>
      </c>
    </row>
    <row r="16" spans="2:28">
      <c r="B16" s="220"/>
      <c r="C16" s="230"/>
      <c r="D16" s="231"/>
      <c r="E16" s="232"/>
      <c r="F16" s="64" t="s">
        <v>6</v>
      </c>
      <c r="G16" s="72">
        <v>99.407499654074996</v>
      </c>
      <c r="H16" s="72">
        <v>102.46049536460495</v>
      </c>
      <c r="I16" s="72">
        <v>102.98519440985194</v>
      </c>
      <c r="J16" s="72">
        <v>113.4464277477976</v>
      </c>
      <c r="K16" s="72">
        <v>114.49434989161016</v>
      </c>
      <c r="L16" s="72">
        <v>113.50186799501869</v>
      </c>
      <c r="M16" s="72">
        <v>116.56519533231862</v>
      </c>
      <c r="N16" s="72">
        <v>115.57243669572436</v>
      </c>
      <c r="O16" s="72">
        <v>110.3854065771874</v>
      </c>
      <c r="P16" s="72">
        <v>106.66998754669987</v>
      </c>
      <c r="Q16" s="72">
        <v>97.885614132189474</v>
      </c>
      <c r="R16" s="72">
        <v>88.25773718924404</v>
      </c>
      <c r="S16" s="72">
        <v>80.356625616899592</v>
      </c>
      <c r="T16" s="72">
        <v>73.373368387067018</v>
      </c>
      <c r="U16" s="72">
        <v>67.226327198929937</v>
      </c>
      <c r="V16" s="72">
        <v>62.849561059606728</v>
      </c>
      <c r="W16" s="72">
        <v>58.472794920283512</v>
      </c>
      <c r="X16" s="72">
        <v>54.096028780960296</v>
      </c>
      <c r="Y16" s="72">
        <v>49.719262641637087</v>
      </c>
      <c r="Z16" s="72">
        <v>45.342496502313871</v>
      </c>
      <c r="AA16" s="72">
        <v>40.965730362990655</v>
      </c>
      <c r="AB16" s="72">
        <v>36.588964223667439</v>
      </c>
    </row>
    <row r="17" spans="2:28">
      <c r="C17" s="67"/>
      <c r="D17" s="67"/>
      <c r="E17" s="67"/>
      <c r="G17" s="60"/>
      <c r="H17" s="60"/>
      <c r="I17" s="60"/>
      <c r="J17" s="60"/>
      <c r="K17" s="60"/>
    </row>
    <row r="18" spans="2:28" ht="15" customHeight="1">
      <c r="B18" s="254" t="s">
        <v>3</v>
      </c>
      <c r="C18" s="233" t="s">
        <v>15</v>
      </c>
      <c r="D18" s="234"/>
      <c r="E18" s="235"/>
      <c r="G18" s="174">
        <v>2014</v>
      </c>
      <c r="H18" s="175">
        <v>2015</v>
      </c>
      <c r="I18" s="175">
        <v>2016</v>
      </c>
      <c r="J18" s="175">
        <v>2017</v>
      </c>
      <c r="K18" s="175">
        <v>2018</v>
      </c>
      <c r="L18" s="171">
        <v>2019</v>
      </c>
      <c r="M18" s="171">
        <v>2020</v>
      </c>
      <c r="N18" s="171">
        <v>2021</v>
      </c>
      <c r="O18" s="171">
        <v>2022</v>
      </c>
      <c r="P18" s="171">
        <v>2023</v>
      </c>
      <c r="Q18" s="171">
        <v>2024</v>
      </c>
      <c r="R18" s="171">
        <v>2025</v>
      </c>
      <c r="S18" s="171">
        <v>2026</v>
      </c>
      <c r="T18" s="171">
        <v>2027</v>
      </c>
      <c r="U18" s="171">
        <v>2028</v>
      </c>
      <c r="V18" s="171">
        <v>2029</v>
      </c>
      <c r="W18" s="171">
        <v>2030</v>
      </c>
      <c r="X18" s="171">
        <v>2031</v>
      </c>
      <c r="Y18" s="171">
        <v>2032</v>
      </c>
      <c r="Z18" s="171">
        <v>2033</v>
      </c>
      <c r="AA18" s="171">
        <v>2034</v>
      </c>
      <c r="AB18" s="172">
        <v>2035</v>
      </c>
    </row>
    <row r="19" spans="2:28" s="132" customFormat="1" ht="15" customHeight="1">
      <c r="B19" s="255"/>
      <c r="C19" s="236"/>
      <c r="D19" s="237"/>
      <c r="E19" s="238"/>
      <c r="F19" s="62" t="s">
        <v>0</v>
      </c>
      <c r="G19" s="135"/>
      <c r="H19" s="135"/>
      <c r="I19" s="135"/>
      <c r="J19" s="135"/>
      <c r="K19" s="135"/>
      <c r="L19" s="133"/>
      <c r="M19" s="133"/>
      <c r="N19" s="133"/>
      <c r="O19" s="133"/>
      <c r="P19" s="133"/>
      <c r="Q19" s="133"/>
      <c r="R19" s="133"/>
      <c r="S19" s="133"/>
      <c r="T19" s="133"/>
      <c r="U19" s="133"/>
      <c r="V19" s="133"/>
      <c r="W19" s="133"/>
      <c r="X19" s="133"/>
      <c r="Y19" s="133"/>
      <c r="Z19" s="133"/>
      <c r="AA19" s="133"/>
      <c r="AB19" s="133"/>
    </row>
    <row r="20" spans="2:28">
      <c r="B20" s="255"/>
      <c r="C20" s="236"/>
      <c r="D20" s="237"/>
      <c r="E20" s="238"/>
      <c r="F20" s="63" t="s">
        <v>7</v>
      </c>
      <c r="G20" s="73">
        <v>3665.205479452055</v>
      </c>
      <c r="H20" s="73">
        <v>3633.6986301369861</v>
      </c>
      <c r="I20" s="73">
        <v>3968.767123287671</v>
      </c>
      <c r="J20" s="73">
        <v>4029.8630136986303</v>
      </c>
      <c r="K20" s="73">
        <v>4011.7808219178082</v>
      </c>
      <c r="L20" s="73">
        <v>3902.7397260273974</v>
      </c>
      <c r="M20" s="73">
        <v>3827.1232876712334</v>
      </c>
      <c r="N20" s="73">
        <v>3520.2739726027403</v>
      </c>
      <c r="O20" s="73">
        <v>3062.4657534246571</v>
      </c>
      <c r="P20" s="69"/>
      <c r="Q20" s="69"/>
      <c r="R20" s="69"/>
      <c r="S20" s="61"/>
      <c r="T20" s="61"/>
      <c r="U20" s="61"/>
      <c r="V20" s="61"/>
      <c r="W20" s="69"/>
      <c r="X20" s="69"/>
      <c r="Y20" s="69"/>
      <c r="Z20" s="69"/>
      <c r="AA20" s="69"/>
      <c r="AB20" s="69"/>
    </row>
    <row r="21" spans="2:28">
      <c r="B21" s="255"/>
      <c r="C21" s="236"/>
      <c r="D21" s="237"/>
      <c r="E21" s="238"/>
      <c r="F21" s="63" t="s">
        <v>8</v>
      </c>
      <c r="G21" s="73">
        <v>3245.981075151803</v>
      </c>
      <c r="H21" s="73">
        <v>3257.4080030986111</v>
      </c>
      <c r="I21" s="73">
        <v>3452.1226022782944</v>
      </c>
      <c r="J21" s="73">
        <v>3496.2607237859452</v>
      </c>
      <c r="K21" s="73">
        <v>3473.6294515933632</v>
      </c>
      <c r="L21" s="73">
        <v>3419.1089036481576</v>
      </c>
      <c r="M21" s="73">
        <v>3367.7105081679042</v>
      </c>
      <c r="N21" s="73">
        <v>3173.5153217271459</v>
      </c>
      <c r="O21" s="73">
        <v>2903.8406832315914</v>
      </c>
      <c r="P21" s="61"/>
      <c r="Q21" s="61"/>
      <c r="R21" s="61"/>
      <c r="S21" s="61"/>
      <c r="T21" s="61"/>
      <c r="U21" s="61"/>
      <c r="V21" s="61"/>
      <c r="W21" s="61"/>
      <c r="X21" s="61"/>
      <c r="Y21" s="61"/>
      <c r="Z21" s="61"/>
      <c r="AA21" s="61"/>
      <c r="AB21" s="61"/>
    </row>
    <row r="22" spans="2:28">
      <c r="B22" s="255"/>
      <c r="C22" s="236"/>
      <c r="D22" s="237"/>
      <c r="E22" s="238"/>
      <c r="F22" s="63" t="s">
        <v>9</v>
      </c>
      <c r="G22" s="73">
        <v>2826.756670851551</v>
      </c>
      <c r="H22" s="73">
        <v>2881.1173760602351</v>
      </c>
      <c r="I22" s="73">
        <v>2935.4780812689182</v>
      </c>
      <c r="J22" s="73">
        <v>2962.6584338732596</v>
      </c>
      <c r="K22" s="73">
        <v>2935.4780812689182</v>
      </c>
      <c r="L22" s="73">
        <v>2935.4780812689182</v>
      </c>
      <c r="M22" s="73">
        <v>2908.2977286645769</v>
      </c>
      <c r="N22" s="73">
        <v>2826.756670851551</v>
      </c>
      <c r="O22" s="73">
        <v>2745.2156130385251</v>
      </c>
      <c r="P22" s="61"/>
      <c r="Q22" s="61"/>
      <c r="R22" s="61"/>
      <c r="S22" s="61"/>
      <c r="T22" s="61"/>
      <c r="U22" s="61"/>
      <c r="V22" s="61"/>
      <c r="W22" s="61"/>
      <c r="X22" s="61"/>
      <c r="Y22" s="61"/>
      <c r="Z22" s="61"/>
      <c r="AA22" s="61"/>
      <c r="AB22" s="61"/>
    </row>
    <row r="23" spans="2:28">
      <c r="B23" s="255"/>
      <c r="C23" s="236"/>
      <c r="D23" s="237"/>
      <c r="E23" s="238"/>
      <c r="G23" s="60"/>
      <c r="H23" s="60"/>
      <c r="I23" s="60"/>
      <c r="J23" s="60"/>
      <c r="K23" s="60"/>
    </row>
    <row r="24" spans="2:28">
      <c r="B24" s="255"/>
      <c r="C24" s="236"/>
      <c r="D24" s="237"/>
      <c r="E24" s="238"/>
      <c r="G24" s="174">
        <v>2014</v>
      </c>
      <c r="H24" s="175">
        <v>2015</v>
      </c>
      <c r="I24" s="175">
        <v>2016</v>
      </c>
      <c r="J24" s="175">
        <v>2017</v>
      </c>
      <c r="K24" s="175">
        <v>2018</v>
      </c>
      <c r="L24" s="175">
        <v>2019</v>
      </c>
      <c r="M24" s="175">
        <v>2020</v>
      </c>
      <c r="N24" s="175">
        <v>2021</v>
      </c>
      <c r="O24" s="175">
        <v>2022</v>
      </c>
      <c r="P24" s="175">
        <v>2023</v>
      </c>
      <c r="Q24" s="175">
        <v>2024</v>
      </c>
      <c r="R24" s="175">
        <v>2025</v>
      </c>
      <c r="S24" s="175">
        <v>2026</v>
      </c>
      <c r="T24" s="175">
        <v>2027</v>
      </c>
      <c r="U24" s="175">
        <v>2028</v>
      </c>
      <c r="V24" s="175">
        <v>2029</v>
      </c>
      <c r="W24" s="175">
        <v>2030</v>
      </c>
      <c r="X24" s="175">
        <v>2031</v>
      </c>
      <c r="Y24" s="175">
        <v>2032</v>
      </c>
      <c r="Z24" s="175">
        <v>2033</v>
      </c>
      <c r="AA24" s="175">
        <v>2034</v>
      </c>
      <c r="AB24" s="15">
        <v>2035</v>
      </c>
    </row>
    <row r="25" spans="2:28" s="132" customFormat="1">
      <c r="B25" s="255"/>
      <c r="C25" s="236"/>
      <c r="D25" s="237"/>
      <c r="E25" s="238"/>
      <c r="F25" s="68" t="s">
        <v>10</v>
      </c>
      <c r="G25" s="135"/>
      <c r="H25" s="135"/>
      <c r="I25" s="135"/>
      <c r="J25" s="135"/>
      <c r="K25" s="135"/>
      <c r="L25" s="135"/>
      <c r="M25" s="135"/>
      <c r="N25" s="135"/>
      <c r="O25" s="135"/>
      <c r="P25" s="135"/>
      <c r="Q25" s="135"/>
      <c r="R25" s="135"/>
      <c r="S25" s="135"/>
      <c r="T25" s="135"/>
      <c r="U25" s="135"/>
      <c r="V25" s="135"/>
      <c r="W25" s="135"/>
      <c r="X25" s="135"/>
      <c r="Y25" s="135"/>
      <c r="Z25" s="135"/>
      <c r="AA25" s="135"/>
      <c r="AB25" s="135"/>
    </row>
    <row r="26" spans="2:28">
      <c r="B26" s="255"/>
      <c r="C26" s="236"/>
      <c r="D26" s="237"/>
      <c r="E26" s="238"/>
      <c r="F26" s="23" t="s">
        <v>7</v>
      </c>
      <c r="G26" s="74">
        <v>123.40759190074259</v>
      </c>
      <c r="H26" s="74">
        <v>122.34675522346755</v>
      </c>
      <c r="I26" s="74">
        <v>133.62852266961855</v>
      </c>
      <c r="J26" s="74">
        <v>135.68562335685624</v>
      </c>
      <c r="K26" s="74">
        <v>135.07679535076795</v>
      </c>
      <c r="L26" s="74">
        <v>131.40537798072046</v>
      </c>
      <c r="M26" s="74">
        <v>128.85936995526038</v>
      </c>
      <c r="N26" s="74">
        <v>118.52774318527746</v>
      </c>
      <c r="O26" s="74">
        <v>103.11332503113324</v>
      </c>
      <c r="P26" s="65"/>
      <c r="Q26" s="60"/>
      <c r="R26" s="60"/>
      <c r="S26" s="60"/>
      <c r="T26" s="60"/>
      <c r="U26" s="60"/>
      <c r="V26" s="60"/>
      <c r="W26" s="60"/>
      <c r="X26" s="60"/>
      <c r="Y26" s="60"/>
      <c r="Z26" s="60"/>
      <c r="AA26" s="60"/>
      <c r="AB26" s="60"/>
    </row>
    <row r="27" spans="2:28">
      <c r="B27" s="255"/>
      <c r="C27" s="236"/>
      <c r="D27" s="237"/>
      <c r="E27" s="238"/>
      <c r="F27" s="23" t="s">
        <v>8</v>
      </c>
      <c r="G27" s="74">
        <v>109.2922920926533</v>
      </c>
      <c r="H27" s="74">
        <v>109.67703714136738</v>
      </c>
      <c r="I27" s="74">
        <v>116.23308425179442</v>
      </c>
      <c r="J27" s="74">
        <v>117.71921628908906</v>
      </c>
      <c r="K27" s="74">
        <v>116.95722059236914</v>
      </c>
      <c r="L27" s="74">
        <v>115.12151190734538</v>
      </c>
      <c r="M27" s="74">
        <v>113.39092620093953</v>
      </c>
      <c r="N27" s="74">
        <v>106.85236773492073</v>
      </c>
      <c r="O27" s="74">
        <v>97.772413576821265</v>
      </c>
      <c r="P27" s="65"/>
      <c r="Q27" s="66"/>
      <c r="R27" s="66"/>
      <c r="S27" s="66"/>
      <c r="T27" s="58"/>
      <c r="U27" s="58"/>
      <c r="V27" s="58"/>
      <c r="W27" s="58"/>
      <c r="X27" s="58"/>
      <c r="Y27" s="58"/>
      <c r="Z27" s="58"/>
      <c r="AA27" s="58"/>
      <c r="AB27" s="58"/>
    </row>
    <row r="28" spans="2:28">
      <c r="B28" s="256"/>
      <c r="C28" s="239"/>
      <c r="D28" s="240"/>
      <c r="E28" s="241"/>
      <c r="F28" s="23" t="s">
        <v>9</v>
      </c>
      <c r="G28" s="74">
        <v>95.176992284564008</v>
      </c>
      <c r="H28" s="74">
        <v>97.007319059267175</v>
      </c>
      <c r="I28" s="74">
        <v>98.837645833970313</v>
      </c>
      <c r="J28" s="74">
        <v>99.752809221321868</v>
      </c>
      <c r="K28" s="74">
        <v>98.837645833970313</v>
      </c>
      <c r="L28" s="74">
        <v>98.837645833970313</v>
      </c>
      <c r="M28" s="74">
        <v>97.922482446618758</v>
      </c>
      <c r="N28" s="74">
        <v>95.176992284564008</v>
      </c>
      <c r="O28" s="74">
        <v>92.431502122509272</v>
      </c>
      <c r="P28" s="65"/>
      <c r="Q28" s="66"/>
      <c r="R28" s="66"/>
      <c r="S28" s="66"/>
      <c r="T28" s="58"/>
      <c r="U28" s="58"/>
      <c r="V28" s="58"/>
      <c r="W28" s="58"/>
      <c r="X28" s="58"/>
      <c r="Y28" s="58"/>
      <c r="Z28" s="58"/>
      <c r="AA28" s="58"/>
      <c r="AB28" s="58"/>
    </row>
    <row r="29" spans="2:28">
      <c r="G29" s="60"/>
      <c r="H29" s="60"/>
      <c r="I29" s="60"/>
      <c r="J29" s="60"/>
      <c r="K29" s="60"/>
    </row>
    <row r="30" spans="2:28">
      <c r="G30" s="174">
        <v>2014</v>
      </c>
      <c r="H30" s="175">
        <v>2015</v>
      </c>
      <c r="I30" s="175">
        <v>2016</v>
      </c>
      <c r="J30" s="175">
        <v>2017</v>
      </c>
      <c r="K30" s="175">
        <v>2018</v>
      </c>
      <c r="L30" s="175">
        <v>2019</v>
      </c>
      <c r="M30" s="175">
        <v>2020</v>
      </c>
      <c r="N30" s="175">
        <v>2021</v>
      </c>
      <c r="O30" s="175">
        <v>2022</v>
      </c>
      <c r="P30" s="175">
        <v>2023</v>
      </c>
      <c r="Q30" s="175">
        <v>2024</v>
      </c>
      <c r="R30" s="175">
        <v>2025</v>
      </c>
      <c r="S30" s="175">
        <v>2026</v>
      </c>
      <c r="T30" s="175">
        <v>2027</v>
      </c>
      <c r="U30" s="175">
        <v>2028</v>
      </c>
      <c r="V30" s="175">
        <v>2029</v>
      </c>
      <c r="W30" s="175">
        <v>2030</v>
      </c>
      <c r="X30" s="175">
        <v>2031</v>
      </c>
      <c r="Y30" s="175">
        <v>2032</v>
      </c>
      <c r="Z30" s="175">
        <v>2033</v>
      </c>
      <c r="AA30" s="175">
        <v>2034</v>
      </c>
      <c r="AB30" s="15">
        <v>2035</v>
      </c>
    </row>
    <row r="31" spans="2:28" s="132" customFormat="1">
      <c r="F31" s="62" t="s">
        <v>0</v>
      </c>
      <c r="G31" s="135"/>
      <c r="H31" s="135"/>
      <c r="I31" s="135"/>
      <c r="J31" s="135"/>
      <c r="K31" s="135"/>
      <c r="L31" s="135"/>
      <c r="M31" s="135"/>
      <c r="N31" s="135"/>
      <c r="O31" s="135"/>
      <c r="P31" s="135"/>
      <c r="Q31" s="135"/>
      <c r="R31" s="135"/>
      <c r="S31" s="135"/>
      <c r="T31" s="135"/>
      <c r="U31" s="135"/>
      <c r="V31" s="135"/>
      <c r="W31" s="135"/>
      <c r="X31" s="135"/>
      <c r="Y31" s="135"/>
      <c r="Z31" s="135"/>
      <c r="AA31" s="135"/>
      <c r="AB31" s="135"/>
    </row>
    <row r="32" spans="2:28">
      <c r="F32" s="100" t="s">
        <v>19</v>
      </c>
      <c r="G32" s="75">
        <v>4748.2974706460354</v>
      </c>
      <c r="H32" s="75">
        <v>4748.2974706460354</v>
      </c>
      <c r="I32" s="75">
        <v>4748.2974706460354</v>
      </c>
      <c r="J32" s="75">
        <v>4748.2974706460354</v>
      </c>
      <c r="K32" s="75">
        <v>4748.2974706460354</v>
      </c>
      <c r="L32" s="75">
        <v>4703.3874706460356</v>
      </c>
      <c r="M32" s="75">
        <v>4703.3874706460356</v>
      </c>
      <c r="N32" s="75">
        <v>4703.3874706460356</v>
      </c>
      <c r="O32" s="75">
        <v>4703.3874706460356</v>
      </c>
      <c r="P32" s="75">
        <v>4703.3874706460356</v>
      </c>
      <c r="Q32" s="75">
        <v>4703.3874706460356</v>
      </c>
      <c r="R32" s="75">
        <v>4703.3874706460356</v>
      </c>
      <c r="S32" s="75">
        <v>4703.3874706460356</v>
      </c>
      <c r="T32" s="75">
        <v>4703.3874706460356</v>
      </c>
      <c r="U32" s="75">
        <v>4703.3874706460356</v>
      </c>
      <c r="V32" s="75">
        <v>4703.3874706460356</v>
      </c>
      <c r="W32" s="75">
        <v>4703.3874706460356</v>
      </c>
      <c r="X32" s="75">
        <v>4703.3874706460356</v>
      </c>
      <c r="Y32" s="75">
        <v>4703.3874706460356</v>
      </c>
      <c r="Z32" s="75">
        <v>4703.3874706460356</v>
      </c>
      <c r="AA32" s="75">
        <v>4703.3874706460356</v>
      </c>
      <c r="AB32" s="75">
        <v>4703.3874706460356</v>
      </c>
    </row>
    <row r="33" spans="6:28">
      <c r="F33" s="100" t="s">
        <v>20</v>
      </c>
      <c r="G33" s="75">
        <v>4748.2974706460354</v>
      </c>
      <c r="H33" s="75">
        <v>4748.2974706460354</v>
      </c>
      <c r="I33" s="75">
        <v>4748.2974706460354</v>
      </c>
      <c r="J33" s="75">
        <v>4748.2974706460354</v>
      </c>
      <c r="K33" s="75">
        <v>4748.2974706460354</v>
      </c>
      <c r="L33" s="75">
        <v>4703.3874706460356</v>
      </c>
      <c r="M33" s="75">
        <v>4703.3874706460356</v>
      </c>
      <c r="N33" s="75">
        <v>4703.3874706460356</v>
      </c>
      <c r="O33" s="75">
        <v>4703.3874706460356</v>
      </c>
      <c r="P33" s="75">
        <v>4703.3874706460356</v>
      </c>
      <c r="Q33" s="75">
        <v>4703.3874706460356</v>
      </c>
      <c r="R33" s="75">
        <v>4703.3874706460356</v>
      </c>
      <c r="S33" s="75">
        <v>4703.3874706460356</v>
      </c>
      <c r="T33" s="75">
        <v>4703.3874706460356</v>
      </c>
      <c r="U33" s="75">
        <v>4703.3874706460356</v>
      </c>
      <c r="V33" s="75">
        <v>4703.3874706460356</v>
      </c>
      <c r="W33" s="75">
        <v>4703.3874706460356</v>
      </c>
      <c r="X33" s="75">
        <v>4703.3874706460356</v>
      </c>
      <c r="Y33" s="75">
        <v>4703.3874706460356</v>
      </c>
      <c r="Z33" s="75">
        <v>4703.3874706460356</v>
      </c>
      <c r="AA33" s="75">
        <v>4703.3874706460356</v>
      </c>
      <c r="AB33" s="75">
        <v>4703.3874706460356</v>
      </c>
    </row>
    <row r="34" spans="6:28">
      <c r="F34" s="68" t="s">
        <v>10</v>
      </c>
      <c r="G34" s="70"/>
      <c r="H34" s="70"/>
      <c r="I34" s="70"/>
      <c r="J34" s="70"/>
      <c r="K34" s="70"/>
      <c r="L34" s="59"/>
      <c r="M34" s="59"/>
      <c r="N34" s="59"/>
      <c r="O34" s="59"/>
      <c r="P34" s="59"/>
      <c r="Q34" s="59"/>
      <c r="R34" s="59"/>
      <c r="S34" s="59"/>
      <c r="T34" s="59"/>
      <c r="U34" s="59"/>
      <c r="V34" s="59"/>
      <c r="W34" s="59"/>
      <c r="X34" s="59"/>
      <c r="Y34" s="59"/>
      <c r="Z34" s="59"/>
      <c r="AA34" s="59"/>
      <c r="AB34" s="59"/>
    </row>
    <row r="35" spans="6:28">
      <c r="F35" s="100" t="s">
        <v>19</v>
      </c>
      <c r="G35" s="76">
        <v>159.87533571198773</v>
      </c>
      <c r="H35" s="76">
        <v>159.87533571198773</v>
      </c>
      <c r="I35" s="76">
        <v>159.87533571198773</v>
      </c>
      <c r="J35" s="76">
        <v>159.87533571198773</v>
      </c>
      <c r="K35" s="76">
        <v>159.87533571198773</v>
      </c>
      <c r="L35" s="76">
        <v>158.36321449986653</v>
      </c>
      <c r="M35" s="76">
        <v>158.36321449986653</v>
      </c>
      <c r="N35" s="76">
        <v>158.36321449986653</v>
      </c>
      <c r="O35" s="76">
        <v>158.36321449986653</v>
      </c>
      <c r="P35" s="76">
        <v>158.36321449986653</v>
      </c>
      <c r="Q35" s="76">
        <v>158.36321449986653</v>
      </c>
      <c r="R35" s="76">
        <v>158.36321449986653</v>
      </c>
      <c r="S35" s="76">
        <v>158.36321449986653</v>
      </c>
      <c r="T35" s="76">
        <v>158.36321449986653</v>
      </c>
      <c r="U35" s="76">
        <v>158.36321449986653</v>
      </c>
      <c r="V35" s="76">
        <v>158.36321449986653</v>
      </c>
      <c r="W35" s="76">
        <v>158.36321449986653</v>
      </c>
      <c r="X35" s="76">
        <v>158.36321449986653</v>
      </c>
      <c r="Y35" s="76">
        <v>158.36321449986653</v>
      </c>
      <c r="Z35" s="76">
        <v>158.36321449986653</v>
      </c>
      <c r="AA35" s="76">
        <v>158.36321449986653</v>
      </c>
      <c r="AB35" s="76">
        <v>158.36321449986653</v>
      </c>
    </row>
    <row r="36" spans="6:28">
      <c r="F36" s="100" t="s">
        <v>20</v>
      </c>
      <c r="G36" s="76">
        <v>159.87533571198773</v>
      </c>
      <c r="H36" s="76">
        <v>159.87533571198773</v>
      </c>
      <c r="I36" s="76">
        <v>159.87533571198773</v>
      </c>
      <c r="J36" s="76">
        <v>159.87533571198773</v>
      </c>
      <c r="K36" s="76">
        <v>159.87533571198773</v>
      </c>
      <c r="L36" s="76">
        <v>158.36321449986653</v>
      </c>
      <c r="M36" s="76">
        <v>158.36321449986653</v>
      </c>
      <c r="N36" s="76">
        <v>158.36321449986653</v>
      </c>
      <c r="O36" s="76">
        <v>158.36321449986653</v>
      </c>
      <c r="P36" s="76">
        <v>158.36321449986653</v>
      </c>
      <c r="Q36" s="76">
        <v>158.36321449986653</v>
      </c>
      <c r="R36" s="76">
        <v>158.36321449986653</v>
      </c>
      <c r="S36" s="76">
        <v>158.36321449986653</v>
      </c>
      <c r="T36" s="76">
        <v>158.36321449986653</v>
      </c>
      <c r="U36" s="76">
        <v>158.36321449986653</v>
      </c>
      <c r="V36" s="76">
        <v>158.36321449986653</v>
      </c>
      <c r="W36" s="76">
        <v>158.36321449986653</v>
      </c>
      <c r="X36" s="76">
        <v>158.36321449986653</v>
      </c>
      <c r="Y36" s="76">
        <v>158.36321449986653</v>
      </c>
      <c r="Z36" s="76">
        <v>158.36321449986653</v>
      </c>
      <c r="AA36" s="76">
        <v>158.36321449986653</v>
      </c>
      <c r="AB36" s="76">
        <v>158.36321449986653</v>
      </c>
    </row>
  </sheetData>
  <mergeCells count="5">
    <mergeCell ref="B3:E3"/>
    <mergeCell ref="B4:B16"/>
    <mergeCell ref="C4:E16"/>
    <mergeCell ref="B18:B28"/>
    <mergeCell ref="C18:E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AG36"/>
  <sheetViews>
    <sheetView zoomScale="60" zoomScaleNormal="60" workbookViewId="0">
      <selection activeCell="F35" sqref="F35"/>
    </sheetView>
  </sheetViews>
  <sheetFormatPr defaultRowHeight="15"/>
  <cols>
    <col min="1" max="1" width="2.7109375" style="94" customWidth="1"/>
    <col min="2" max="2" width="14.140625" style="94" bestFit="1" customWidth="1"/>
    <col min="3" max="3" width="14" style="94" customWidth="1"/>
    <col min="4" max="4" width="18.7109375" style="94" customWidth="1"/>
    <col min="5" max="5" width="51.5703125" style="94" customWidth="1"/>
    <col min="6" max="6" width="32.140625" style="94" customWidth="1"/>
    <col min="7" max="16384" width="9.140625" style="94"/>
  </cols>
  <sheetData>
    <row r="1" spans="2:33" s="187" customFormat="1">
      <c r="B1" s="187" t="s">
        <v>35</v>
      </c>
    </row>
    <row r="2" spans="2:33" s="163" customFormat="1"/>
    <row r="3" spans="2:33">
      <c r="B3" s="221" t="s">
        <v>1</v>
      </c>
      <c r="C3" s="222"/>
      <c r="D3" s="222"/>
      <c r="E3" s="223"/>
      <c r="G3" s="109"/>
      <c r="H3" s="109"/>
      <c r="I3" s="109"/>
      <c r="J3" s="102"/>
    </row>
    <row r="4" spans="2:33" ht="15" customHeight="1">
      <c r="B4" s="218" t="s">
        <v>2</v>
      </c>
      <c r="C4" s="224" t="s">
        <v>36</v>
      </c>
      <c r="D4" s="225"/>
      <c r="E4" s="226"/>
      <c r="G4" s="199">
        <v>2014</v>
      </c>
      <c r="H4" s="200">
        <v>2015</v>
      </c>
      <c r="I4" s="200">
        <v>2016</v>
      </c>
      <c r="J4" s="200">
        <v>2017</v>
      </c>
      <c r="K4" s="200">
        <v>2018</v>
      </c>
      <c r="L4" s="200">
        <v>2019</v>
      </c>
      <c r="M4" s="200">
        <v>2020</v>
      </c>
      <c r="N4" s="200">
        <v>2021</v>
      </c>
      <c r="O4" s="200">
        <v>2022</v>
      </c>
      <c r="P4" s="200">
        <v>2023</v>
      </c>
      <c r="Q4" s="200">
        <v>2024</v>
      </c>
      <c r="R4" s="200">
        <v>2025</v>
      </c>
      <c r="S4" s="200">
        <v>2026</v>
      </c>
      <c r="T4" s="200">
        <v>2027</v>
      </c>
      <c r="U4" s="200">
        <v>2028</v>
      </c>
      <c r="V4" s="200">
        <v>2029</v>
      </c>
      <c r="W4" s="200">
        <v>2030</v>
      </c>
      <c r="X4" s="200">
        <v>2031</v>
      </c>
      <c r="Y4" s="200">
        <v>2032</v>
      </c>
      <c r="Z4" s="200">
        <v>2033</v>
      </c>
      <c r="AA4" s="200">
        <v>2034</v>
      </c>
      <c r="AB4" s="201">
        <v>2035</v>
      </c>
    </row>
    <row r="5" spans="2:33" s="137" customFormat="1" ht="15" customHeight="1">
      <c r="B5" s="219"/>
      <c r="C5" s="227"/>
      <c r="D5" s="228"/>
      <c r="E5" s="229"/>
      <c r="G5" s="138"/>
      <c r="H5" s="138"/>
      <c r="I5" s="138"/>
      <c r="J5" s="138"/>
      <c r="K5" s="138"/>
      <c r="L5" s="138"/>
      <c r="M5" s="138"/>
      <c r="N5" s="138"/>
      <c r="O5" s="138"/>
      <c r="P5" s="138"/>
      <c r="Q5" s="138"/>
      <c r="R5" s="138"/>
      <c r="S5" s="138"/>
      <c r="T5" s="138"/>
      <c r="U5" s="138"/>
      <c r="V5" s="138"/>
      <c r="W5" s="138"/>
      <c r="X5" s="138"/>
      <c r="Y5" s="138"/>
      <c r="Z5" s="138"/>
      <c r="AA5" s="138"/>
      <c r="AB5" s="138"/>
    </row>
    <row r="6" spans="2:33" s="137" customFormat="1" ht="15" customHeight="1">
      <c r="B6" s="219"/>
      <c r="C6" s="227"/>
      <c r="D6" s="228"/>
      <c r="E6" s="229"/>
      <c r="F6" s="98" t="s">
        <v>0</v>
      </c>
      <c r="G6" s="138"/>
      <c r="H6" s="138"/>
      <c r="I6" s="138"/>
      <c r="J6" s="138"/>
      <c r="K6" s="138"/>
      <c r="L6" s="138"/>
      <c r="M6" s="138"/>
      <c r="N6" s="138"/>
      <c r="O6" s="138"/>
      <c r="P6" s="138"/>
      <c r="Q6" s="138"/>
      <c r="R6" s="138"/>
      <c r="S6" s="138"/>
      <c r="T6" s="138"/>
      <c r="U6" s="138"/>
      <c r="V6" s="138"/>
      <c r="W6" s="138"/>
      <c r="X6" s="138"/>
      <c r="Y6" s="138"/>
      <c r="Z6" s="138"/>
      <c r="AA6" s="138"/>
      <c r="AB6" s="138"/>
    </row>
    <row r="7" spans="2:33">
      <c r="B7" s="219"/>
      <c r="C7" s="227"/>
      <c r="D7" s="228"/>
      <c r="E7" s="229"/>
      <c r="F7" s="99" t="s">
        <v>4</v>
      </c>
      <c r="G7" s="165">
        <v>3973.9844548800002</v>
      </c>
      <c r="H7" s="165">
        <v>4128.9871060535797</v>
      </c>
      <c r="I7" s="165">
        <v>4283.9897572271566</v>
      </c>
      <c r="J7" s="165">
        <v>4438.9924084007353</v>
      </c>
      <c r="K7" s="165">
        <v>4593.9950595743139</v>
      </c>
      <c r="L7" s="165">
        <v>4748.9977107478926</v>
      </c>
      <c r="M7" s="165">
        <v>4904.0003619214713</v>
      </c>
      <c r="N7" s="165">
        <v>5059.003013095049</v>
      </c>
      <c r="O7" s="165">
        <v>5214.0056642686277</v>
      </c>
      <c r="P7" s="165">
        <v>5369.0083154422073</v>
      </c>
      <c r="Q7" s="165">
        <v>5524.010966615785</v>
      </c>
      <c r="R7" s="165">
        <v>5679.0136177893637</v>
      </c>
      <c r="S7" s="165">
        <v>5834.0162689629424</v>
      </c>
      <c r="T7" s="165">
        <v>5989.0189201365201</v>
      </c>
      <c r="U7" s="165">
        <v>6144.0215713100997</v>
      </c>
      <c r="V7" s="165">
        <v>6299.0242224836766</v>
      </c>
      <c r="W7" s="165">
        <v>6454.0268736572561</v>
      </c>
      <c r="X7" s="165">
        <v>6609.0295248308339</v>
      </c>
      <c r="Y7" s="165">
        <v>6764.0321760044135</v>
      </c>
      <c r="Z7" s="165">
        <v>6919.0348271779903</v>
      </c>
      <c r="AA7" s="165">
        <v>7074.0374783515708</v>
      </c>
      <c r="AB7" s="167">
        <v>7229.0401295251504</v>
      </c>
    </row>
    <row r="8" spans="2:33">
      <c r="B8" s="219"/>
      <c r="C8" s="227"/>
      <c r="D8" s="228"/>
      <c r="E8" s="229"/>
      <c r="F8" s="99" t="s">
        <v>5</v>
      </c>
      <c r="G8" s="166">
        <v>2873.8255607733336</v>
      </c>
      <c r="H8" s="166">
        <v>2951.3268863601229</v>
      </c>
      <c r="I8" s="166">
        <v>3028.8282119469118</v>
      </c>
      <c r="J8" s="166">
        <v>3106.3295375337007</v>
      </c>
      <c r="K8" s="166">
        <v>3183.8308631204904</v>
      </c>
      <c r="L8" s="166">
        <v>3261.3321887072793</v>
      </c>
      <c r="M8" s="166">
        <v>3338.8335142940691</v>
      </c>
      <c r="N8" s="166">
        <v>3416.334839880858</v>
      </c>
      <c r="O8" s="166">
        <v>3493.8361654676473</v>
      </c>
      <c r="P8" s="166">
        <v>3571.3374910544371</v>
      </c>
      <c r="Q8" s="166">
        <v>3648.838816641226</v>
      </c>
      <c r="R8" s="166">
        <v>3726.3401422280153</v>
      </c>
      <c r="S8" s="166">
        <v>3803.8414678148047</v>
      </c>
      <c r="T8" s="166">
        <v>3881.342793401594</v>
      </c>
      <c r="U8" s="166">
        <v>3958.8441189883829</v>
      </c>
      <c r="V8" s="166">
        <v>4036.3454445751722</v>
      </c>
      <c r="W8" s="166">
        <v>4113.8467701619611</v>
      </c>
      <c r="X8" s="166">
        <v>4191.3480957487509</v>
      </c>
      <c r="Y8" s="166">
        <v>4268.8494213355407</v>
      </c>
      <c r="Z8" s="166">
        <v>4346.3507469223287</v>
      </c>
      <c r="AA8" s="166">
        <v>4423.8520725091184</v>
      </c>
      <c r="AB8" s="167">
        <v>4501.3533980959091</v>
      </c>
    </row>
    <row r="9" spans="2:33">
      <c r="B9" s="219"/>
      <c r="C9" s="227"/>
      <c r="D9" s="228"/>
      <c r="E9" s="229"/>
      <c r="F9" s="99" t="s">
        <v>6</v>
      </c>
      <c r="G9" s="166">
        <v>1773.666666666667</v>
      </c>
      <c r="H9" s="166">
        <v>1773.666666666667</v>
      </c>
      <c r="I9" s="166">
        <v>1773.666666666667</v>
      </c>
      <c r="J9" s="166">
        <v>1773.666666666667</v>
      </c>
      <c r="K9" s="166">
        <v>1773.666666666667</v>
      </c>
      <c r="L9" s="166">
        <v>1773.666666666667</v>
      </c>
      <c r="M9" s="166">
        <v>1773.666666666667</v>
      </c>
      <c r="N9" s="166">
        <v>1773.666666666667</v>
      </c>
      <c r="O9" s="166">
        <v>1773.666666666667</v>
      </c>
      <c r="P9" s="166">
        <v>1773.666666666667</v>
      </c>
      <c r="Q9" s="166">
        <v>1773.666666666667</v>
      </c>
      <c r="R9" s="166">
        <v>1773.666666666667</v>
      </c>
      <c r="S9" s="166">
        <v>1773.666666666667</v>
      </c>
      <c r="T9" s="166">
        <v>1773.666666666667</v>
      </c>
      <c r="U9" s="166">
        <v>1773.666666666667</v>
      </c>
      <c r="V9" s="166">
        <v>1773.666666666667</v>
      </c>
      <c r="W9" s="166">
        <v>1773.666666666667</v>
      </c>
      <c r="X9" s="166">
        <v>1773.666666666667</v>
      </c>
      <c r="Y9" s="166">
        <v>1773.666666666667</v>
      </c>
      <c r="Z9" s="166">
        <v>1773.666666666667</v>
      </c>
      <c r="AA9" s="166">
        <v>1773.666666666667</v>
      </c>
      <c r="AB9" s="167">
        <v>1773.666666666667</v>
      </c>
    </row>
    <row r="10" spans="2:33">
      <c r="B10" s="219"/>
      <c r="C10" s="227"/>
      <c r="D10" s="228"/>
      <c r="E10" s="229"/>
      <c r="G10" s="102"/>
      <c r="H10" s="112"/>
      <c r="I10" s="112"/>
      <c r="J10" s="112"/>
      <c r="K10" s="112"/>
      <c r="L10" s="112"/>
      <c r="M10" s="112"/>
      <c r="N10" s="113"/>
      <c r="O10" s="113"/>
      <c r="P10" s="113"/>
      <c r="Q10" s="113"/>
      <c r="R10" s="113"/>
      <c r="S10" s="113"/>
      <c r="T10" s="113"/>
      <c r="U10" s="113"/>
      <c r="V10" s="113"/>
      <c r="W10" s="113"/>
      <c r="X10" s="113"/>
      <c r="Y10" s="113"/>
      <c r="Z10" s="113"/>
      <c r="AA10" s="113"/>
      <c r="AB10" s="113"/>
      <c r="AF10" s="113"/>
      <c r="AG10" s="113"/>
    </row>
    <row r="11" spans="2:33">
      <c r="B11" s="219"/>
      <c r="C11" s="227"/>
      <c r="D11" s="228"/>
      <c r="E11" s="229"/>
      <c r="F11" s="105"/>
      <c r="G11" s="199">
        <v>2014</v>
      </c>
      <c r="H11" s="200">
        <v>2015</v>
      </c>
      <c r="I11" s="200">
        <v>2016</v>
      </c>
      <c r="J11" s="200">
        <v>2017</v>
      </c>
      <c r="K11" s="200">
        <v>2018</v>
      </c>
      <c r="L11" s="200">
        <v>2019</v>
      </c>
      <c r="M11" s="200">
        <v>2020</v>
      </c>
      <c r="N11" s="200">
        <v>2021</v>
      </c>
      <c r="O11" s="200">
        <v>2022</v>
      </c>
      <c r="P11" s="200">
        <v>2023</v>
      </c>
      <c r="Q11" s="200">
        <v>2024</v>
      </c>
      <c r="R11" s="200">
        <v>2025</v>
      </c>
      <c r="S11" s="200">
        <v>2026</v>
      </c>
      <c r="T11" s="200">
        <v>2027</v>
      </c>
      <c r="U11" s="200">
        <v>2028</v>
      </c>
      <c r="V11" s="200">
        <v>2029</v>
      </c>
      <c r="W11" s="200">
        <v>2030</v>
      </c>
      <c r="X11" s="200">
        <v>2031</v>
      </c>
      <c r="Y11" s="200">
        <v>2032</v>
      </c>
      <c r="Z11" s="200">
        <v>2033</v>
      </c>
      <c r="AA11" s="200">
        <v>2034</v>
      </c>
      <c r="AB11" s="201">
        <v>2035</v>
      </c>
    </row>
    <row r="12" spans="2:33" s="137" customFormat="1">
      <c r="B12" s="219"/>
      <c r="C12" s="227"/>
      <c r="D12" s="228"/>
      <c r="E12" s="229"/>
      <c r="F12" s="141"/>
      <c r="G12" s="138"/>
      <c r="H12" s="138"/>
      <c r="I12" s="138"/>
      <c r="J12" s="138"/>
      <c r="K12" s="138"/>
      <c r="L12" s="138"/>
      <c r="M12" s="138"/>
      <c r="N12" s="138"/>
      <c r="O12" s="138"/>
      <c r="P12" s="138"/>
      <c r="Q12" s="138"/>
      <c r="R12" s="138"/>
      <c r="S12" s="138"/>
      <c r="T12" s="138"/>
      <c r="U12" s="138"/>
      <c r="V12" s="138"/>
      <c r="W12" s="138"/>
      <c r="X12" s="138"/>
      <c r="Y12" s="138"/>
      <c r="Z12" s="138"/>
      <c r="AA12" s="138"/>
      <c r="AB12" s="138"/>
    </row>
    <row r="13" spans="2:33" s="137" customFormat="1">
      <c r="B13" s="219"/>
      <c r="C13" s="227"/>
      <c r="D13" s="228"/>
      <c r="E13" s="229"/>
      <c r="F13" s="141" t="s">
        <v>10</v>
      </c>
      <c r="G13" s="138"/>
      <c r="H13" s="138"/>
      <c r="I13" s="138"/>
      <c r="J13" s="138"/>
      <c r="K13" s="138"/>
      <c r="L13" s="138"/>
      <c r="M13" s="138"/>
      <c r="N13" s="138"/>
      <c r="O13" s="138"/>
      <c r="P13" s="138"/>
      <c r="Q13" s="138"/>
      <c r="R13" s="138"/>
      <c r="S13" s="138"/>
      <c r="T13" s="138"/>
      <c r="U13" s="138"/>
      <c r="V13" s="138"/>
      <c r="W13" s="138"/>
      <c r="X13" s="138"/>
      <c r="Y13" s="138"/>
      <c r="Z13" s="138"/>
      <c r="AA13" s="138"/>
      <c r="AB13" s="138"/>
    </row>
    <row r="14" spans="2:33">
      <c r="B14" s="219"/>
      <c r="C14" s="227"/>
      <c r="D14" s="228"/>
      <c r="E14" s="229"/>
      <c r="F14" s="100" t="s">
        <v>4</v>
      </c>
      <c r="G14" s="167">
        <v>133.80419040000001</v>
      </c>
      <c r="H14" s="167">
        <v>139.0231348839589</v>
      </c>
      <c r="I14" s="167">
        <v>144.24207936791774</v>
      </c>
      <c r="J14" s="167">
        <v>149.4610238518766</v>
      </c>
      <c r="K14" s="167">
        <v>154.6799683358355</v>
      </c>
      <c r="L14" s="167">
        <v>159.89891281979436</v>
      </c>
      <c r="M14" s="167">
        <v>165.11785730375325</v>
      </c>
      <c r="N14" s="167">
        <v>170.33680178771209</v>
      </c>
      <c r="O14" s="167">
        <v>175.55574627167098</v>
      </c>
      <c r="P14" s="167">
        <v>180.77469075562988</v>
      </c>
      <c r="Q14" s="167">
        <v>185.99363523958874</v>
      </c>
      <c r="R14" s="167">
        <v>191.21257972354761</v>
      </c>
      <c r="S14" s="167">
        <v>196.43152420750647</v>
      </c>
      <c r="T14" s="167">
        <v>201.65046869146533</v>
      </c>
      <c r="U14" s="167">
        <v>206.86941317542423</v>
      </c>
      <c r="V14" s="167">
        <v>212.08835765938306</v>
      </c>
      <c r="W14" s="167">
        <v>217.30730214334196</v>
      </c>
      <c r="X14" s="167">
        <v>222.52624662730082</v>
      </c>
      <c r="Y14" s="167">
        <v>227.74519111125971</v>
      </c>
      <c r="Z14" s="167">
        <v>232.96413559521855</v>
      </c>
      <c r="AA14" s="167">
        <v>238.18308007917747</v>
      </c>
      <c r="AB14" s="167">
        <v>243.40202456313639</v>
      </c>
    </row>
    <row r="15" spans="2:33">
      <c r="B15" s="219"/>
      <c r="C15" s="227"/>
      <c r="D15" s="228"/>
      <c r="E15" s="229"/>
      <c r="F15" s="100" t="s">
        <v>5</v>
      </c>
      <c r="G15" s="167">
        <v>96.761803393041532</v>
      </c>
      <c r="H15" s="167">
        <v>99.371275635020979</v>
      </c>
      <c r="I15" s="167">
        <v>101.9807478770004</v>
      </c>
      <c r="J15" s="167">
        <v>104.59022011897983</v>
      </c>
      <c r="K15" s="167">
        <v>107.19969236095928</v>
      </c>
      <c r="L15" s="167">
        <v>109.80916460293871</v>
      </c>
      <c r="M15" s="167">
        <v>112.41863684491815</v>
      </c>
      <c r="N15" s="167">
        <v>115.02810908689757</v>
      </c>
      <c r="O15" s="167">
        <v>117.63758132887702</v>
      </c>
      <c r="P15" s="167">
        <v>120.24705357085647</v>
      </c>
      <c r="Q15" s="167">
        <v>122.8565258128359</v>
      </c>
      <c r="R15" s="167">
        <v>125.46599805481533</v>
      </c>
      <c r="S15" s="167">
        <v>128.07547029679478</v>
      </c>
      <c r="T15" s="167">
        <v>130.68494253877421</v>
      </c>
      <c r="U15" s="167">
        <v>133.29441478075364</v>
      </c>
      <c r="V15" s="167">
        <v>135.90388702273307</v>
      </c>
      <c r="W15" s="167">
        <v>138.51335926471251</v>
      </c>
      <c r="X15" s="167">
        <v>141.12283150669194</v>
      </c>
      <c r="Y15" s="167">
        <v>143.7323037486714</v>
      </c>
      <c r="Z15" s="167">
        <v>146.3417759906508</v>
      </c>
      <c r="AA15" s="167">
        <v>148.95124823263026</v>
      </c>
      <c r="AB15" s="167">
        <v>151.56072047460972</v>
      </c>
    </row>
    <row r="16" spans="2:33">
      <c r="B16" s="220"/>
      <c r="C16" s="230"/>
      <c r="D16" s="231"/>
      <c r="E16" s="232"/>
      <c r="F16" s="100" t="s">
        <v>6</v>
      </c>
      <c r="G16" s="167">
        <v>59.719416386083061</v>
      </c>
      <c r="H16" s="167">
        <v>59.719416386083061</v>
      </c>
      <c r="I16" s="167">
        <v>59.719416386083061</v>
      </c>
      <c r="J16" s="167">
        <v>59.719416386083061</v>
      </c>
      <c r="K16" s="167">
        <v>59.719416386083061</v>
      </c>
      <c r="L16" s="167">
        <v>59.719416386083061</v>
      </c>
      <c r="M16" s="167">
        <v>59.719416386083061</v>
      </c>
      <c r="N16" s="167">
        <v>59.719416386083061</v>
      </c>
      <c r="O16" s="167">
        <v>59.719416386083061</v>
      </c>
      <c r="P16" s="167">
        <v>59.719416386083061</v>
      </c>
      <c r="Q16" s="167">
        <v>59.719416386083061</v>
      </c>
      <c r="R16" s="167">
        <v>59.719416386083061</v>
      </c>
      <c r="S16" s="167">
        <v>59.719416386083061</v>
      </c>
      <c r="T16" s="167">
        <v>59.719416386083061</v>
      </c>
      <c r="U16" s="167">
        <v>59.719416386083061</v>
      </c>
      <c r="V16" s="167">
        <v>59.719416386083061</v>
      </c>
      <c r="W16" s="167">
        <v>59.719416386083061</v>
      </c>
      <c r="X16" s="167">
        <v>59.719416386083061</v>
      </c>
      <c r="Y16" s="167">
        <v>59.719416386083061</v>
      </c>
      <c r="Z16" s="167">
        <v>59.719416386083061</v>
      </c>
      <c r="AA16" s="167">
        <v>59.719416386083061</v>
      </c>
      <c r="AB16" s="167">
        <v>59.719416386083061</v>
      </c>
    </row>
    <row r="17" spans="2:33">
      <c r="C17" s="96"/>
      <c r="D17" s="96"/>
      <c r="E17" s="96"/>
      <c r="F17" s="113"/>
      <c r="G17" s="112"/>
      <c r="H17" s="112"/>
      <c r="I17" s="112"/>
      <c r="J17" s="112"/>
      <c r="K17" s="112"/>
      <c r="L17" s="112"/>
      <c r="M17" s="112"/>
      <c r="N17" s="113"/>
      <c r="O17" s="113"/>
      <c r="P17" s="113"/>
      <c r="Q17" s="113"/>
      <c r="R17" s="113"/>
      <c r="S17" s="113"/>
      <c r="T17" s="113"/>
      <c r="U17" s="113"/>
      <c r="V17" s="113"/>
      <c r="W17" s="113"/>
      <c r="X17" s="113"/>
      <c r="Y17" s="113"/>
      <c r="Z17" s="113"/>
      <c r="AA17" s="113"/>
      <c r="AB17" s="113"/>
      <c r="AF17" s="113"/>
      <c r="AG17" s="113"/>
    </row>
    <row r="18" spans="2:33" ht="15" customHeight="1">
      <c r="B18" s="257" t="s">
        <v>3</v>
      </c>
      <c r="C18" s="233" t="s">
        <v>11</v>
      </c>
      <c r="D18" s="234"/>
      <c r="E18" s="235"/>
      <c r="G18" s="199">
        <v>2014</v>
      </c>
      <c r="H18" s="200">
        <v>2015</v>
      </c>
      <c r="I18" s="200">
        <v>2016</v>
      </c>
      <c r="J18" s="200">
        <v>2017</v>
      </c>
      <c r="K18" s="200">
        <v>2018</v>
      </c>
      <c r="L18" s="200">
        <v>2019</v>
      </c>
      <c r="M18" s="200">
        <v>2020</v>
      </c>
      <c r="N18" s="200">
        <v>2021</v>
      </c>
      <c r="O18" s="200">
        <v>2022</v>
      </c>
      <c r="P18" s="200">
        <v>2023</v>
      </c>
      <c r="Q18" s="200">
        <v>2024</v>
      </c>
      <c r="R18" s="200">
        <v>2025</v>
      </c>
      <c r="S18" s="200">
        <v>2026</v>
      </c>
      <c r="T18" s="200">
        <v>2027</v>
      </c>
      <c r="U18" s="200">
        <v>2028</v>
      </c>
      <c r="V18" s="200">
        <v>2029</v>
      </c>
      <c r="W18" s="200">
        <v>2030</v>
      </c>
      <c r="X18" s="200">
        <v>2031</v>
      </c>
      <c r="Y18" s="200">
        <v>2032</v>
      </c>
      <c r="Z18" s="200">
        <v>2033</v>
      </c>
      <c r="AA18" s="200">
        <v>2034</v>
      </c>
      <c r="AB18" s="201">
        <v>2035</v>
      </c>
    </row>
    <row r="19" spans="2:33" s="137" customFormat="1" ht="15" customHeight="1">
      <c r="B19" s="258"/>
      <c r="C19" s="236"/>
      <c r="D19" s="237"/>
      <c r="E19" s="238"/>
      <c r="F19" s="110" t="s">
        <v>0</v>
      </c>
      <c r="G19" s="138"/>
      <c r="H19" s="138"/>
      <c r="I19" s="138"/>
      <c r="J19" s="138"/>
      <c r="K19" s="138"/>
      <c r="L19" s="138"/>
      <c r="M19" s="138"/>
      <c r="N19" s="138"/>
      <c r="O19" s="138"/>
      <c r="P19" s="138"/>
      <c r="Q19" s="138"/>
      <c r="R19" s="138"/>
      <c r="S19" s="138"/>
      <c r="T19" s="138"/>
      <c r="U19" s="138"/>
      <c r="V19" s="138"/>
      <c r="W19" s="138"/>
      <c r="X19" s="138"/>
      <c r="Y19" s="138"/>
      <c r="Z19" s="138"/>
      <c r="AA19" s="138"/>
      <c r="AB19" s="138"/>
    </row>
    <row r="20" spans="2:33">
      <c r="B20" s="258"/>
      <c r="C20" s="236"/>
      <c r="D20" s="237"/>
      <c r="E20" s="238"/>
      <c r="F20" s="104" t="s">
        <v>7</v>
      </c>
      <c r="G20" s="114">
        <v>3278.9728311303079</v>
      </c>
      <c r="H20" s="114">
        <v>3357.3516832078758</v>
      </c>
      <c r="I20" s="114">
        <v>4002.4491518188347</v>
      </c>
      <c r="J20" s="114">
        <v>4004.4412338873271</v>
      </c>
      <c r="K20" s="114">
        <v>4723.429623531164</v>
      </c>
      <c r="L20" s="114">
        <v>4729.5591068188342</v>
      </c>
      <c r="M20" s="114">
        <v>4945.3858752318483</v>
      </c>
      <c r="N20" s="114">
        <v>5377.0394120578758</v>
      </c>
      <c r="O20" s="114">
        <v>5377.0394120578758</v>
      </c>
      <c r="P20" s="112"/>
      <c r="Q20" s="112"/>
      <c r="R20" s="112"/>
      <c r="S20" s="112"/>
      <c r="T20" s="112"/>
      <c r="U20" s="112"/>
      <c r="V20" s="112"/>
      <c r="W20" s="112"/>
      <c r="X20" s="112"/>
      <c r="Y20" s="112"/>
      <c r="Z20" s="112"/>
      <c r="AA20" s="112"/>
      <c r="AB20" s="112"/>
    </row>
    <row r="21" spans="2:33">
      <c r="B21" s="258"/>
      <c r="C21" s="236"/>
      <c r="D21" s="237"/>
      <c r="E21" s="238"/>
      <c r="F21" s="104" t="s">
        <v>8</v>
      </c>
      <c r="G21" s="114">
        <v>2504.8040777317615</v>
      </c>
      <c r="H21" s="114">
        <v>2590.1951258362537</v>
      </c>
      <c r="I21" s="114">
        <v>3017.1503663587127</v>
      </c>
      <c r="J21" s="114">
        <v>3131.0050971647011</v>
      </c>
      <c r="K21" s="114">
        <v>3387.1782414781765</v>
      </c>
      <c r="L21" s="114">
        <v>3387.1782414781765</v>
      </c>
      <c r="M21" s="114">
        <v>3927.9882128066247</v>
      </c>
      <c r="N21" s="114">
        <v>3927.9882128066247</v>
      </c>
      <c r="O21" s="114">
        <v>3927.9882128066247</v>
      </c>
      <c r="P21" s="112"/>
      <c r="Q21" s="112"/>
      <c r="R21" s="112"/>
      <c r="S21" s="112"/>
      <c r="T21" s="112"/>
      <c r="U21" s="112"/>
      <c r="V21" s="112"/>
      <c r="W21" s="112"/>
      <c r="X21" s="112"/>
      <c r="Y21" s="112"/>
      <c r="Z21" s="112"/>
      <c r="AA21" s="112"/>
      <c r="AB21" s="112"/>
    </row>
    <row r="22" spans="2:33">
      <c r="B22" s="258"/>
      <c r="C22" s="236"/>
      <c r="D22" s="237"/>
      <c r="E22" s="238"/>
      <c r="F22" s="104" t="s">
        <v>9</v>
      </c>
      <c r="G22" s="114">
        <v>2134.7762026122969</v>
      </c>
      <c r="H22" s="114">
        <v>2163.2398853137938</v>
      </c>
      <c r="I22" s="114">
        <v>2220.1672507167882</v>
      </c>
      <c r="J22" s="114">
        <v>2220.1672507167882</v>
      </c>
      <c r="K22" s="114">
        <v>2220.1672507167882</v>
      </c>
      <c r="L22" s="114">
        <v>2220.1672507167882</v>
      </c>
      <c r="M22" s="114">
        <v>2220.1672507167882</v>
      </c>
      <c r="N22" s="114">
        <v>2220.1672507167882</v>
      </c>
      <c r="O22" s="114">
        <v>2220.1672507167882</v>
      </c>
      <c r="P22" s="112"/>
      <c r="Q22" s="112"/>
      <c r="R22" s="112"/>
      <c r="S22" s="112"/>
      <c r="T22" s="112"/>
      <c r="U22" s="112"/>
      <c r="V22" s="112"/>
      <c r="W22" s="112"/>
      <c r="X22" s="112"/>
      <c r="Y22" s="112"/>
      <c r="Z22" s="112"/>
      <c r="AA22" s="112"/>
      <c r="AB22" s="112"/>
    </row>
    <row r="23" spans="2:33">
      <c r="B23" s="258"/>
      <c r="C23" s="236"/>
      <c r="D23" s="237"/>
      <c r="E23" s="238"/>
      <c r="F23" s="113"/>
      <c r="G23" s="112"/>
      <c r="H23" s="112"/>
      <c r="I23" s="112"/>
      <c r="J23" s="112"/>
      <c r="K23" s="112"/>
      <c r="L23" s="112"/>
      <c r="M23" s="112"/>
      <c r="N23" s="113"/>
      <c r="O23" s="113"/>
      <c r="P23" s="113"/>
      <c r="Q23" s="113"/>
      <c r="R23" s="113"/>
      <c r="S23" s="113"/>
      <c r="T23" s="113"/>
      <c r="U23" s="113"/>
      <c r="V23" s="113"/>
      <c r="W23" s="113"/>
      <c r="X23" s="113"/>
      <c r="Y23" s="113"/>
      <c r="Z23" s="113"/>
      <c r="AA23" s="113"/>
      <c r="AB23" s="113"/>
      <c r="AF23" s="113"/>
      <c r="AG23" s="113"/>
    </row>
    <row r="24" spans="2:33">
      <c r="B24" s="258"/>
      <c r="C24" s="236"/>
      <c r="D24" s="237"/>
      <c r="E24" s="238"/>
      <c r="G24" s="199">
        <v>2014</v>
      </c>
      <c r="H24" s="200">
        <v>2015</v>
      </c>
      <c r="I24" s="200">
        <v>2016</v>
      </c>
      <c r="J24" s="200">
        <v>2017</v>
      </c>
      <c r="K24" s="200">
        <v>2018</v>
      </c>
      <c r="L24" s="200">
        <v>2019</v>
      </c>
      <c r="M24" s="200">
        <v>2020</v>
      </c>
      <c r="N24" s="200">
        <v>2021</v>
      </c>
      <c r="O24" s="200">
        <v>2022</v>
      </c>
      <c r="P24" s="200">
        <v>2023</v>
      </c>
      <c r="Q24" s="200">
        <v>2024</v>
      </c>
      <c r="R24" s="200">
        <v>2025</v>
      </c>
      <c r="S24" s="200">
        <v>2026</v>
      </c>
      <c r="T24" s="200">
        <v>2027</v>
      </c>
      <c r="U24" s="200">
        <v>2028</v>
      </c>
      <c r="V24" s="200">
        <v>2029</v>
      </c>
      <c r="W24" s="200">
        <v>2030</v>
      </c>
      <c r="X24" s="200">
        <v>2031</v>
      </c>
      <c r="Y24" s="200">
        <v>2032</v>
      </c>
      <c r="Z24" s="200">
        <v>2033</v>
      </c>
      <c r="AA24" s="200">
        <v>2034</v>
      </c>
      <c r="AB24" s="201">
        <v>2035</v>
      </c>
    </row>
    <row r="25" spans="2:33" s="137" customFormat="1">
      <c r="B25" s="258"/>
      <c r="C25" s="236"/>
      <c r="D25" s="237"/>
      <c r="E25" s="238"/>
      <c r="F25" s="108" t="s">
        <v>10</v>
      </c>
      <c r="G25" s="138"/>
      <c r="H25" s="138"/>
      <c r="I25" s="138"/>
      <c r="J25" s="138"/>
      <c r="K25" s="138"/>
      <c r="L25" s="138"/>
      <c r="M25" s="138"/>
      <c r="N25" s="138"/>
      <c r="O25" s="138"/>
      <c r="P25" s="138"/>
      <c r="Q25" s="138"/>
      <c r="R25" s="138"/>
      <c r="S25" s="138"/>
      <c r="T25" s="138"/>
      <c r="U25" s="138"/>
      <c r="V25" s="138"/>
      <c r="W25" s="138"/>
      <c r="X25" s="138"/>
      <c r="Y25" s="138"/>
      <c r="Z25" s="138"/>
      <c r="AA25" s="138"/>
      <c r="AB25" s="138"/>
    </row>
    <row r="26" spans="2:33">
      <c r="B26" s="258"/>
      <c r="C26" s="236"/>
      <c r="D26" s="237"/>
      <c r="E26" s="238"/>
      <c r="F26" s="104" t="s">
        <v>7</v>
      </c>
      <c r="G26" s="114">
        <v>110.4031256272831</v>
      </c>
      <c r="H26" s="114">
        <v>113.0421442157534</v>
      </c>
      <c r="I26" s="114">
        <v>134.76259770433788</v>
      </c>
      <c r="J26" s="114">
        <v>134.82967117465748</v>
      </c>
      <c r="K26" s="114">
        <v>159.03803446232877</v>
      </c>
      <c r="L26" s="114">
        <v>159.24441437100452</v>
      </c>
      <c r="M26" s="114">
        <v>166.51130893036526</v>
      </c>
      <c r="N26" s="114">
        <v>181.04509804908673</v>
      </c>
      <c r="O26" s="114">
        <v>181.04509804908673</v>
      </c>
      <c r="P26" s="112"/>
      <c r="Q26" s="112"/>
      <c r="R26" s="112"/>
      <c r="S26" s="112"/>
      <c r="T26" s="112"/>
      <c r="U26" s="112"/>
      <c r="V26" s="112"/>
      <c r="W26" s="112"/>
      <c r="X26" s="112"/>
      <c r="Y26" s="112"/>
      <c r="Z26" s="112"/>
      <c r="AA26" s="112"/>
      <c r="AB26" s="112"/>
    </row>
    <row r="27" spans="2:33">
      <c r="B27" s="258"/>
      <c r="C27" s="236"/>
      <c r="D27" s="237"/>
      <c r="E27" s="238"/>
      <c r="F27" s="104" t="s">
        <v>8</v>
      </c>
      <c r="G27" s="114">
        <v>84.336837634066043</v>
      </c>
      <c r="H27" s="114">
        <v>87.211957098863763</v>
      </c>
      <c r="I27" s="114">
        <v>101.58755442285228</v>
      </c>
      <c r="J27" s="114">
        <v>105.42104704258253</v>
      </c>
      <c r="K27" s="114">
        <v>114.04640543697565</v>
      </c>
      <c r="L27" s="114">
        <v>114.04640543697565</v>
      </c>
      <c r="M27" s="114">
        <v>132.25549538069444</v>
      </c>
      <c r="N27" s="114">
        <v>132.25549538069444</v>
      </c>
      <c r="O27" s="114">
        <v>132.25549538069444</v>
      </c>
      <c r="P27" s="112"/>
      <c r="Q27" s="112"/>
      <c r="R27" s="112"/>
      <c r="S27" s="112"/>
      <c r="T27" s="112"/>
      <c r="U27" s="112"/>
      <c r="V27" s="112"/>
      <c r="W27" s="112"/>
      <c r="X27" s="112"/>
      <c r="Y27" s="112"/>
      <c r="Z27" s="112"/>
      <c r="AA27" s="112"/>
      <c r="AB27" s="112"/>
    </row>
    <row r="28" spans="2:33">
      <c r="B28" s="259"/>
      <c r="C28" s="239"/>
      <c r="D28" s="240"/>
      <c r="E28" s="241"/>
      <c r="F28" s="104" t="s">
        <v>9</v>
      </c>
      <c r="G28" s="114">
        <v>71.877986619942661</v>
      </c>
      <c r="H28" s="114">
        <v>72.83635977487522</v>
      </c>
      <c r="I28" s="114">
        <v>74.753106084740352</v>
      </c>
      <c r="J28" s="114">
        <v>74.753106084740352</v>
      </c>
      <c r="K28" s="114">
        <v>74.753106084740352</v>
      </c>
      <c r="L28" s="114">
        <v>74.753106084740352</v>
      </c>
      <c r="M28" s="114">
        <v>74.753106084740352</v>
      </c>
      <c r="N28" s="114">
        <v>74.753106084740352</v>
      </c>
      <c r="O28" s="114">
        <v>74.753106084740352</v>
      </c>
      <c r="P28" s="112"/>
      <c r="Q28" s="112"/>
      <c r="R28" s="112"/>
      <c r="S28" s="112"/>
      <c r="T28" s="112"/>
      <c r="U28" s="112"/>
      <c r="V28" s="112"/>
      <c r="W28" s="112"/>
      <c r="X28" s="112"/>
      <c r="Y28" s="112"/>
      <c r="Z28" s="112"/>
      <c r="AA28" s="112"/>
      <c r="AB28" s="112"/>
    </row>
    <row r="29" spans="2:33">
      <c r="B29" s="19"/>
      <c r="C29" s="107"/>
      <c r="D29" s="107"/>
      <c r="E29" s="107"/>
      <c r="F29" s="97"/>
      <c r="G29" s="101"/>
      <c r="H29" s="101"/>
      <c r="I29" s="101"/>
      <c r="J29" s="101"/>
      <c r="K29" s="101"/>
      <c r="L29" s="101"/>
      <c r="M29" s="101"/>
      <c r="N29" s="101"/>
      <c r="O29" s="101"/>
      <c r="P29" s="101"/>
      <c r="Q29" s="101"/>
      <c r="R29" s="101"/>
      <c r="S29" s="106"/>
      <c r="T29" s="103"/>
      <c r="U29" s="103"/>
      <c r="V29" s="103"/>
      <c r="W29" s="95"/>
      <c r="X29" s="95"/>
      <c r="Y29" s="95"/>
      <c r="Z29" s="95"/>
      <c r="AA29" s="95"/>
      <c r="AB29" s="95"/>
      <c r="AC29" s="95"/>
      <c r="AD29" s="95"/>
      <c r="AE29" s="95"/>
    </row>
    <row r="30" spans="2:33">
      <c r="F30" s="198"/>
      <c r="G30" s="208">
        <v>2014</v>
      </c>
      <c r="H30" s="209">
        <v>2015</v>
      </c>
      <c r="I30" s="209">
        <v>2016</v>
      </c>
      <c r="J30" s="209">
        <v>2017</v>
      </c>
      <c r="K30" s="209">
        <v>2018</v>
      </c>
      <c r="L30" s="209">
        <v>2019</v>
      </c>
      <c r="M30" s="209">
        <v>2020</v>
      </c>
      <c r="N30" s="209">
        <v>2021</v>
      </c>
      <c r="O30" s="209">
        <v>2022</v>
      </c>
      <c r="P30" s="209">
        <v>2023</v>
      </c>
      <c r="Q30" s="209">
        <v>2024</v>
      </c>
      <c r="R30" s="209">
        <v>2025</v>
      </c>
      <c r="S30" s="209">
        <v>2026</v>
      </c>
      <c r="T30" s="209">
        <v>2027</v>
      </c>
      <c r="U30" s="209">
        <v>2028</v>
      </c>
      <c r="V30" s="209">
        <v>2029</v>
      </c>
      <c r="W30" s="209">
        <v>2030</v>
      </c>
      <c r="X30" s="209">
        <v>2031</v>
      </c>
      <c r="Y30" s="209">
        <v>2032</v>
      </c>
      <c r="Z30" s="209">
        <v>2033</v>
      </c>
      <c r="AA30" s="209">
        <v>2034</v>
      </c>
      <c r="AB30" s="15">
        <v>2035</v>
      </c>
    </row>
    <row r="31" spans="2:33">
      <c r="F31" s="203" t="s">
        <v>0</v>
      </c>
      <c r="G31" s="204"/>
      <c r="H31" s="204"/>
      <c r="I31" s="204"/>
      <c r="J31" s="204"/>
      <c r="K31" s="204"/>
      <c r="L31" s="204"/>
      <c r="M31" s="204"/>
      <c r="N31" s="204"/>
      <c r="O31" s="204"/>
      <c r="P31" s="204"/>
      <c r="Q31" s="204"/>
      <c r="R31" s="204"/>
      <c r="S31" s="204"/>
      <c r="T31" s="204"/>
      <c r="U31" s="204"/>
      <c r="V31" s="204"/>
      <c r="W31" s="204"/>
      <c r="X31" s="204"/>
      <c r="Y31" s="204"/>
      <c r="Z31" s="204"/>
      <c r="AA31" s="204"/>
      <c r="AB31" s="204"/>
    </row>
    <row r="32" spans="2:33">
      <c r="F32" s="205" t="s">
        <v>19</v>
      </c>
      <c r="G32" s="212">
        <v>6389.9528135999999</v>
      </c>
      <c r="H32" s="212">
        <v>6546.1328135999993</v>
      </c>
      <c r="I32" s="212">
        <v>6551.8328135999991</v>
      </c>
      <c r="J32" s="212">
        <v>6752.0328135999998</v>
      </c>
      <c r="K32" s="212">
        <v>6752.0328135999998</v>
      </c>
      <c r="L32" s="212">
        <v>6752.0328135999998</v>
      </c>
      <c r="M32" s="212">
        <v>6752.0328135999998</v>
      </c>
      <c r="N32" s="212">
        <v>6752.0328135999998</v>
      </c>
      <c r="O32" s="212">
        <v>6752.0328135999998</v>
      </c>
      <c r="P32" s="212">
        <v>7031.1288136000003</v>
      </c>
      <c r="Q32" s="212">
        <v>7031.1288136000003</v>
      </c>
      <c r="R32" s="212">
        <v>7031.1288136000003</v>
      </c>
      <c r="S32" s="212">
        <v>7031.1288136000003</v>
      </c>
      <c r="T32" s="212">
        <v>7031.1288136000003</v>
      </c>
      <c r="U32" s="212">
        <v>7031.1288136000003</v>
      </c>
      <c r="V32" s="212">
        <v>7031.1288136000003</v>
      </c>
      <c r="W32" s="212">
        <v>7031.1288136000003</v>
      </c>
      <c r="X32" s="212">
        <v>7031.1288136000003</v>
      </c>
      <c r="Y32" s="212">
        <v>7031.1288136000003</v>
      </c>
      <c r="Z32" s="212">
        <v>7031.1288136000003</v>
      </c>
      <c r="AA32" s="212">
        <v>7031.1288136000003</v>
      </c>
      <c r="AB32" s="214">
        <v>7031.1288136000003</v>
      </c>
      <c r="AC32" s="138"/>
    </row>
    <row r="33" spans="6:29">
      <c r="F33" s="205" t="s">
        <v>20</v>
      </c>
      <c r="G33" s="211">
        <v>6389.9528135999999</v>
      </c>
      <c r="H33" s="211">
        <v>6546.1328135999993</v>
      </c>
      <c r="I33" s="211">
        <v>6630.8328135999991</v>
      </c>
      <c r="J33" s="211">
        <v>7305.5328135999998</v>
      </c>
      <c r="K33" s="211">
        <v>7653.0328135999998</v>
      </c>
      <c r="L33" s="211">
        <v>8033.6921150000007</v>
      </c>
      <c r="M33" s="211">
        <v>8562.3921150000006</v>
      </c>
      <c r="N33" s="211">
        <v>8964.6321150000003</v>
      </c>
      <c r="O33" s="211">
        <v>9089.6321150000003</v>
      </c>
      <c r="P33" s="211">
        <v>9943.2281149999999</v>
      </c>
      <c r="Q33" s="211">
        <v>9943.2281149999999</v>
      </c>
      <c r="R33" s="211">
        <v>9943.2281149999999</v>
      </c>
      <c r="S33" s="211">
        <v>9943.2281149999999</v>
      </c>
      <c r="T33" s="211">
        <v>9943.2281149999999</v>
      </c>
      <c r="U33" s="211">
        <v>9943.2281149999999</v>
      </c>
      <c r="V33" s="211">
        <v>9943.2281149999999</v>
      </c>
      <c r="W33" s="211">
        <v>9943.2281149999999</v>
      </c>
      <c r="X33" s="211">
        <v>9943.2281149999999</v>
      </c>
      <c r="Y33" s="211">
        <v>9943.2281149999999</v>
      </c>
      <c r="Z33" s="211">
        <v>9943.2281149999999</v>
      </c>
      <c r="AA33" s="211">
        <v>9943.2281149999999</v>
      </c>
      <c r="AB33" s="214">
        <v>9943.2281149999999</v>
      </c>
      <c r="AC33" s="138"/>
    </row>
    <row r="34" spans="6:29">
      <c r="F34" s="206" t="s">
        <v>10</v>
      </c>
      <c r="G34" s="207"/>
      <c r="H34" s="207"/>
      <c r="I34" s="207"/>
      <c r="J34" s="207"/>
      <c r="K34" s="207"/>
      <c r="L34" s="202"/>
      <c r="M34" s="202"/>
      <c r="N34" s="202"/>
      <c r="O34" s="202"/>
      <c r="P34" s="202"/>
      <c r="Q34" s="202"/>
      <c r="R34" s="202"/>
      <c r="S34" s="202"/>
      <c r="T34" s="202"/>
      <c r="U34" s="202"/>
      <c r="V34" s="202"/>
      <c r="W34" s="202"/>
      <c r="X34" s="202"/>
      <c r="Y34" s="202"/>
      <c r="Z34" s="202"/>
      <c r="AA34" s="202"/>
      <c r="AB34" s="202"/>
    </row>
    <row r="35" spans="6:29">
      <c r="F35" s="205" t="s">
        <v>19</v>
      </c>
      <c r="G35" s="214">
        <v>215.14992638383839</v>
      </c>
      <c r="H35" s="214">
        <v>220.40851224242422</v>
      </c>
      <c r="I35" s="214">
        <v>220.60043143434342</v>
      </c>
      <c r="J35" s="214">
        <v>227.34117217508418</v>
      </c>
      <c r="K35" s="214">
        <v>227.34117217508418</v>
      </c>
      <c r="L35" s="214">
        <v>227.34117217508418</v>
      </c>
      <c r="M35" s="214">
        <v>227.34117217508418</v>
      </c>
      <c r="N35" s="214">
        <v>227.34117217508418</v>
      </c>
      <c r="O35" s="214">
        <v>227.34117217508418</v>
      </c>
      <c r="P35" s="214">
        <v>236.7383438922559</v>
      </c>
      <c r="Q35" s="214">
        <v>236.7383438922559</v>
      </c>
      <c r="R35" s="214">
        <v>236.7383438922559</v>
      </c>
      <c r="S35" s="214">
        <v>236.7383438922559</v>
      </c>
      <c r="T35" s="214">
        <v>236.7383438922559</v>
      </c>
      <c r="U35" s="214">
        <v>236.7383438922559</v>
      </c>
      <c r="V35" s="214">
        <v>236.7383438922559</v>
      </c>
      <c r="W35" s="214">
        <v>236.7383438922559</v>
      </c>
      <c r="X35" s="214">
        <v>236.7383438922559</v>
      </c>
      <c r="Y35" s="214">
        <v>236.7383438922559</v>
      </c>
      <c r="Z35" s="214">
        <v>236.7383438922559</v>
      </c>
      <c r="AA35" s="214">
        <v>236.7383438922559</v>
      </c>
      <c r="AB35" s="214">
        <v>236.7383438922559</v>
      </c>
    </row>
    <row r="36" spans="6:29">
      <c r="F36" s="205" t="s">
        <v>20</v>
      </c>
      <c r="G36" s="213">
        <v>215.14992638383839</v>
      </c>
      <c r="H36" s="213">
        <v>220.40851224242422</v>
      </c>
      <c r="I36" s="213">
        <v>223.26036409427607</v>
      </c>
      <c r="J36" s="213">
        <v>245.97753581144781</v>
      </c>
      <c r="K36" s="213">
        <v>257.67787251178453</v>
      </c>
      <c r="L36" s="213">
        <v>270.49468400673402</v>
      </c>
      <c r="M36" s="213">
        <v>288.29603080808084</v>
      </c>
      <c r="N36" s="213">
        <v>301.83946515151518</v>
      </c>
      <c r="O36" s="213">
        <v>306.0482193602694</v>
      </c>
      <c r="P36" s="213">
        <v>334.78882542087541</v>
      </c>
      <c r="Q36" s="213">
        <v>334.78882542087541</v>
      </c>
      <c r="R36" s="213">
        <v>334.78882542087541</v>
      </c>
      <c r="S36" s="213">
        <v>334.78882542087541</v>
      </c>
      <c r="T36" s="213">
        <v>334.78882542087541</v>
      </c>
      <c r="U36" s="213">
        <v>334.78882542087541</v>
      </c>
      <c r="V36" s="213">
        <v>334.78882542087541</v>
      </c>
      <c r="W36" s="213">
        <v>334.78882542087541</v>
      </c>
      <c r="X36" s="213">
        <v>334.78882542087541</v>
      </c>
      <c r="Y36" s="213">
        <v>334.78882542087541</v>
      </c>
      <c r="Z36" s="213">
        <v>334.78882542087541</v>
      </c>
      <c r="AA36" s="213">
        <v>334.78882542087541</v>
      </c>
      <c r="AB36" s="213">
        <v>334.78882542087541</v>
      </c>
    </row>
  </sheetData>
  <mergeCells count="5">
    <mergeCell ref="B18:B28"/>
    <mergeCell ref="C18:E28"/>
    <mergeCell ref="B3:E3"/>
    <mergeCell ref="B4:B16"/>
    <mergeCell ref="C4:E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AH135"/>
  <sheetViews>
    <sheetView zoomScale="60" zoomScaleNormal="60" workbookViewId="0">
      <selection activeCell="B3" sqref="B3:E3"/>
    </sheetView>
  </sheetViews>
  <sheetFormatPr defaultRowHeight="15"/>
  <cols>
    <col min="1" max="1" width="2.7109375" style="57" customWidth="1"/>
    <col min="2" max="2" width="14.140625" style="57" bestFit="1" customWidth="1"/>
    <col min="3" max="3" width="10" style="57" customWidth="1"/>
    <col min="4" max="4" width="11.85546875" style="57" customWidth="1"/>
    <col min="5" max="5" width="55" style="57" customWidth="1"/>
    <col min="6" max="6" width="56.42578125" style="57" customWidth="1"/>
    <col min="7" max="16384" width="9.140625" style="57"/>
  </cols>
  <sheetData>
    <row r="1" spans="2:32" s="187" customFormat="1">
      <c r="B1" s="198" t="s">
        <v>35</v>
      </c>
    </row>
    <row r="2" spans="2:32" s="152" customFormat="1"/>
    <row r="3" spans="2:32">
      <c r="B3" s="221" t="s">
        <v>1</v>
      </c>
      <c r="C3" s="222"/>
      <c r="D3" s="222"/>
      <c r="E3" s="223"/>
      <c r="G3" s="132"/>
      <c r="H3" s="132"/>
      <c r="I3" s="132"/>
    </row>
    <row r="4" spans="2:32" ht="15" customHeight="1">
      <c r="B4" s="218" t="s">
        <v>2</v>
      </c>
      <c r="C4" s="224" t="s">
        <v>29</v>
      </c>
      <c r="D4" s="225"/>
      <c r="E4" s="226"/>
      <c r="G4" s="180">
        <v>2014</v>
      </c>
      <c r="H4" s="181">
        <v>2015</v>
      </c>
      <c r="I4" s="181">
        <v>2016</v>
      </c>
      <c r="J4" s="181">
        <v>2017</v>
      </c>
      <c r="K4" s="181">
        <v>2018</v>
      </c>
      <c r="L4" s="181">
        <v>2019</v>
      </c>
      <c r="M4" s="181">
        <v>2020</v>
      </c>
      <c r="N4" s="181">
        <v>2021</v>
      </c>
      <c r="O4" s="181">
        <v>2022</v>
      </c>
      <c r="P4" s="181">
        <v>2023</v>
      </c>
      <c r="Q4" s="181">
        <v>2024</v>
      </c>
      <c r="R4" s="181">
        <v>2025</v>
      </c>
      <c r="S4" s="181">
        <v>2026</v>
      </c>
      <c r="T4" s="181">
        <v>2027</v>
      </c>
      <c r="U4" s="181">
        <v>2028</v>
      </c>
      <c r="V4" s="181">
        <v>2029</v>
      </c>
      <c r="W4" s="181">
        <v>2030</v>
      </c>
      <c r="X4" s="181">
        <v>2031</v>
      </c>
      <c r="Y4" s="181">
        <v>2032</v>
      </c>
      <c r="Z4" s="181">
        <v>2033</v>
      </c>
      <c r="AA4" s="181">
        <v>2034</v>
      </c>
      <c r="AB4" s="182">
        <v>2035</v>
      </c>
    </row>
    <row r="5" spans="2:32" s="132" customFormat="1" ht="15" customHeight="1">
      <c r="B5" s="219"/>
      <c r="C5" s="227"/>
      <c r="D5" s="228"/>
      <c r="E5" s="229"/>
      <c r="F5" s="62" t="s">
        <v>0</v>
      </c>
      <c r="G5" s="133"/>
      <c r="H5" s="133"/>
      <c r="I5" s="133"/>
      <c r="J5" s="133"/>
      <c r="K5" s="133"/>
      <c r="L5" s="133"/>
      <c r="M5" s="133"/>
      <c r="N5" s="133"/>
      <c r="O5" s="133"/>
      <c r="P5" s="133"/>
      <c r="Q5" s="133"/>
      <c r="R5" s="133"/>
      <c r="S5" s="133"/>
      <c r="T5" s="133"/>
      <c r="U5" s="133"/>
      <c r="V5" s="133"/>
      <c r="W5" s="133"/>
      <c r="X5" s="133"/>
      <c r="Y5" s="133"/>
      <c r="Z5" s="133"/>
      <c r="AA5" s="133"/>
      <c r="AB5" s="133"/>
    </row>
    <row r="6" spans="2:32">
      <c r="B6" s="219"/>
      <c r="C6" s="227"/>
      <c r="D6" s="228"/>
      <c r="E6" s="229"/>
      <c r="F6" s="176" t="s">
        <v>25</v>
      </c>
      <c r="G6" s="178">
        <v>0</v>
      </c>
      <c r="H6" s="178">
        <v>0</v>
      </c>
      <c r="I6" s="178">
        <v>0</v>
      </c>
      <c r="J6" s="178">
        <v>0</v>
      </c>
      <c r="K6" s="178">
        <v>0</v>
      </c>
      <c r="L6" s="178">
        <v>0</v>
      </c>
      <c r="M6" s="178">
        <v>148.5</v>
      </c>
      <c r="N6" s="178">
        <v>237.6</v>
      </c>
      <c r="O6" s="178">
        <v>297</v>
      </c>
      <c r="P6" s="178">
        <v>356.4</v>
      </c>
      <c r="Q6" s="178">
        <v>460.34999999999997</v>
      </c>
      <c r="R6" s="178">
        <v>579.15</v>
      </c>
      <c r="S6" s="178">
        <v>772.19999999999993</v>
      </c>
      <c r="T6" s="178">
        <v>891</v>
      </c>
      <c r="U6" s="178">
        <v>1009.8</v>
      </c>
      <c r="V6" s="178">
        <v>1128.5999999999999</v>
      </c>
      <c r="W6" s="178">
        <v>1262.25</v>
      </c>
      <c r="X6" s="178">
        <v>1425.6</v>
      </c>
      <c r="Y6" s="178">
        <v>1514.7</v>
      </c>
      <c r="Z6" s="178">
        <v>1603.8</v>
      </c>
      <c r="AA6" s="178">
        <v>1692.8999999999999</v>
      </c>
      <c r="AB6" s="178">
        <v>1782</v>
      </c>
    </row>
    <row r="7" spans="2:32">
      <c r="B7" s="219"/>
      <c r="C7" s="227"/>
      <c r="D7" s="228"/>
      <c r="E7" s="229"/>
      <c r="F7" s="176" t="s">
        <v>26</v>
      </c>
      <c r="G7" s="178">
        <v>1.4120100436366481</v>
      </c>
      <c r="H7" s="178">
        <v>0.6051471615585633</v>
      </c>
      <c r="I7" s="178">
        <v>0</v>
      </c>
      <c r="J7" s="178">
        <v>2.6803847706840154</v>
      </c>
      <c r="K7" s="178">
        <v>6.5768480049062807</v>
      </c>
      <c r="L7" s="178">
        <v>12.133796707011646</v>
      </c>
      <c r="M7" s="178">
        <v>19.353483643285127</v>
      </c>
      <c r="N7" s="178">
        <v>29.413069850444778</v>
      </c>
      <c r="O7" s="178">
        <v>42.401396733954179</v>
      </c>
      <c r="P7" s="178">
        <v>52.285334814459198</v>
      </c>
      <c r="Q7" s="178">
        <v>52.285334814459198</v>
      </c>
      <c r="R7" s="178">
        <v>52.285334814459198</v>
      </c>
      <c r="S7" s="178">
        <v>52.285334814459198</v>
      </c>
      <c r="T7" s="178">
        <v>52.285334814459198</v>
      </c>
      <c r="U7" s="178">
        <v>52.285334814459198</v>
      </c>
      <c r="V7" s="178">
        <v>52.285334814459198</v>
      </c>
      <c r="W7" s="178">
        <v>52.285334814459198</v>
      </c>
      <c r="X7" s="178">
        <v>52.285334814459198</v>
      </c>
      <c r="Y7" s="178">
        <v>52.285334814459198</v>
      </c>
      <c r="Z7" s="178">
        <v>52.285334814459198</v>
      </c>
      <c r="AA7" s="178">
        <v>52.285334814459198</v>
      </c>
      <c r="AB7" s="178">
        <v>52.285334814459198</v>
      </c>
    </row>
    <row r="8" spans="2:32">
      <c r="B8" s="219"/>
      <c r="C8" s="227"/>
      <c r="D8" s="228"/>
      <c r="E8" s="229"/>
      <c r="F8" s="176" t="s">
        <v>27</v>
      </c>
      <c r="G8" s="178">
        <v>0</v>
      </c>
      <c r="H8" s="178">
        <v>0</v>
      </c>
      <c r="I8" s="178">
        <v>0</v>
      </c>
      <c r="J8" s="178">
        <v>0</v>
      </c>
      <c r="K8" s="178">
        <v>0</v>
      </c>
      <c r="L8" s="178">
        <v>0</v>
      </c>
      <c r="M8" s="178">
        <v>0</v>
      </c>
      <c r="N8" s="178">
        <v>0</v>
      </c>
      <c r="O8" s="178">
        <v>0</v>
      </c>
      <c r="P8" s="178">
        <v>0</v>
      </c>
      <c r="Q8" s="178">
        <v>0</v>
      </c>
      <c r="R8" s="178">
        <v>0</v>
      </c>
      <c r="S8" s="178">
        <v>0</v>
      </c>
      <c r="T8" s="178">
        <v>0</v>
      </c>
      <c r="U8" s="178">
        <v>0</v>
      </c>
      <c r="V8" s="178">
        <v>0</v>
      </c>
      <c r="W8" s="178">
        <v>0</v>
      </c>
      <c r="X8" s="178">
        <v>0</v>
      </c>
      <c r="Y8" s="178">
        <v>0</v>
      </c>
      <c r="Z8" s="178">
        <v>0</v>
      </c>
      <c r="AA8" s="178">
        <v>0</v>
      </c>
      <c r="AB8" s="178">
        <v>0</v>
      </c>
    </row>
    <row r="9" spans="2:32" s="157" customFormat="1">
      <c r="B9" s="219"/>
      <c r="C9" s="227"/>
      <c r="D9" s="228"/>
      <c r="E9" s="229"/>
      <c r="F9" s="158"/>
      <c r="G9" s="159"/>
      <c r="H9" s="159"/>
      <c r="I9" s="159"/>
      <c r="J9" s="159"/>
      <c r="K9" s="159"/>
      <c r="L9" s="159"/>
      <c r="M9" s="159"/>
      <c r="N9" s="159"/>
      <c r="O9" s="159"/>
      <c r="P9" s="159"/>
      <c r="Q9" s="159"/>
      <c r="R9" s="159"/>
      <c r="S9" s="159"/>
      <c r="T9" s="159"/>
      <c r="U9" s="159"/>
      <c r="V9" s="159"/>
      <c r="W9" s="159"/>
      <c r="X9" s="159"/>
      <c r="Y9" s="159"/>
      <c r="Z9" s="159"/>
      <c r="AA9" s="159"/>
      <c r="AB9" s="159"/>
    </row>
    <row r="10" spans="2:32">
      <c r="B10" s="219"/>
      <c r="C10" s="227"/>
      <c r="D10" s="228"/>
      <c r="E10" s="229"/>
      <c r="G10" s="184">
        <v>2014</v>
      </c>
      <c r="H10" s="185">
        <v>2015</v>
      </c>
      <c r="I10" s="185">
        <v>2016</v>
      </c>
      <c r="J10" s="185">
        <v>2017</v>
      </c>
      <c r="K10" s="185">
        <v>2018</v>
      </c>
      <c r="L10" s="181">
        <v>2019</v>
      </c>
      <c r="M10" s="181">
        <v>2020</v>
      </c>
      <c r="N10" s="181">
        <v>2021</v>
      </c>
      <c r="O10" s="181">
        <v>2022</v>
      </c>
      <c r="P10" s="181">
        <v>2023</v>
      </c>
      <c r="Q10" s="181">
        <v>2024</v>
      </c>
      <c r="R10" s="181">
        <v>2025</v>
      </c>
      <c r="S10" s="181">
        <v>2026</v>
      </c>
      <c r="T10" s="181">
        <v>2027</v>
      </c>
      <c r="U10" s="181">
        <v>2028</v>
      </c>
      <c r="V10" s="181">
        <v>2029</v>
      </c>
      <c r="W10" s="181">
        <v>2030</v>
      </c>
      <c r="X10" s="181">
        <v>2031</v>
      </c>
      <c r="Y10" s="181">
        <v>2032</v>
      </c>
      <c r="Z10" s="181">
        <v>2033</v>
      </c>
      <c r="AA10" s="181">
        <v>2034</v>
      </c>
      <c r="AB10" s="182">
        <v>2035</v>
      </c>
    </row>
    <row r="11" spans="2:32" s="132" customFormat="1">
      <c r="B11" s="219"/>
      <c r="C11" s="227"/>
      <c r="D11" s="228"/>
      <c r="E11" s="229"/>
      <c r="F11" s="68" t="s">
        <v>10</v>
      </c>
      <c r="G11" s="135"/>
      <c r="H11" s="135"/>
      <c r="I11" s="135"/>
      <c r="J11" s="135"/>
      <c r="K11" s="135"/>
      <c r="L11" s="133"/>
      <c r="M11" s="133"/>
      <c r="N11" s="133"/>
      <c r="O11" s="133"/>
      <c r="P11" s="133"/>
      <c r="Q11" s="133"/>
      <c r="R11" s="133"/>
      <c r="S11" s="133"/>
      <c r="T11" s="133"/>
      <c r="U11" s="133"/>
      <c r="V11" s="133"/>
      <c r="W11" s="133"/>
      <c r="X11" s="133"/>
      <c r="Y11" s="133"/>
      <c r="Z11" s="133"/>
      <c r="AA11" s="133"/>
      <c r="AB11" s="133"/>
    </row>
    <row r="12" spans="2:32" s="160" customFormat="1">
      <c r="B12" s="219"/>
      <c r="C12" s="227"/>
      <c r="D12" s="228"/>
      <c r="E12" s="229"/>
      <c r="F12" s="177" t="s">
        <v>25</v>
      </c>
      <c r="G12" s="183">
        <v>0</v>
      </c>
      <c r="H12" s="183">
        <v>0</v>
      </c>
      <c r="I12" s="183">
        <v>0</v>
      </c>
      <c r="J12" s="183">
        <v>0</v>
      </c>
      <c r="K12" s="183">
        <v>0</v>
      </c>
      <c r="L12" s="183">
        <v>0</v>
      </c>
      <c r="M12" s="183">
        <v>5</v>
      </c>
      <c r="N12" s="183">
        <v>8</v>
      </c>
      <c r="O12" s="183">
        <v>10</v>
      </c>
      <c r="P12" s="183">
        <v>12</v>
      </c>
      <c r="Q12" s="183">
        <v>15.5</v>
      </c>
      <c r="R12" s="183">
        <v>19.5</v>
      </c>
      <c r="S12" s="183">
        <v>26</v>
      </c>
      <c r="T12" s="183">
        <v>30</v>
      </c>
      <c r="U12" s="183">
        <v>34</v>
      </c>
      <c r="V12" s="183">
        <v>38</v>
      </c>
      <c r="W12" s="183">
        <v>42.5</v>
      </c>
      <c r="X12" s="183">
        <v>48</v>
      </c>
      <c r="Y12" s="183">
        <v>51</v>
      </c>
      <c r="Z12" s="183">
        <v>54</v>
      </c>
      <c r="AA12" s="183">
        <v>57</v>
      </c>
      <c r="AB12" s="183">
        <v>60</v>
      </c>
    </row>
    <row r="13" spans="2:32" s="160" customFormat="1">
      <c r="B13" s="219"/>
      <c r="C13" s="227"/>
      <c r="D13" s="228"/>
      <c r="E13" s="229"/>
      <c r="F13" s="177" t="s">
        <v>26</v>
      </c>
      <c r="G13" s="183">
        <v>4.7542425711671651E-2</v>
      </c>
      <c r="H13" s="183">
        <v>2.0375325305002131E-2</v>
      </c>
      <c r="I13" s="183">
        <v>0</v>
      </c>
      <c r="J13" s="183">
        <v>9.0248645477576273E-2</v>
      </c>
      <c r="K13" s="183">
        <v>0.22144269376788825</v>
      </c>
      <c r="L13" s="183">
        <v>0.40854534367042578</v>
      </c>
      <c r="M13" s="183">
        <v>0.65163244590185609</v>
      </c>
      <c r="N13" s="183">
        <v>0.99033905220352791</v>
      </c>
      <c r="O13" s="183">
        <v>1.427656455688693</v>
      </c>
      <c r="P13" s="183">
        <v>1.7604489836518249</v>
      </c>
      <c r="Q13" s="183">
        <v>1.7604489836518249</v>
      </c>
      <c r="R13" s="183">
        <v>1.7604489836518249</v>
      </c>
      <c r="S13" s="183">
        <v>1.7604489836518249</v>
      </c>
      <c r="T13" s="183">
        <v>1.7604489836518249</v>
      </c>
      <c r="U13" s="183">
        <v>1.7604489836518249</v>
      </c>
      <c r="V13" s="183">
        <v>1.7604489836518249</v>
      </c>
      <c r="W13" s="183">
        <v>1.7604489836518249</v>
      </c>
      <c r="X13" s="183">
        <v>1.7604489836518249</v>
      </c>
      <c r="Y13" s="183">
        <v>1.7604489836518249</v>
      </c>
      <c r="Z13" s="183">
        <v>1.7604489836518249</v>
      </c>
      <c r="AA13" s="183">
        <v>1.7604489836518249</v>
      </c>
      <c r="AB13" s="183">
        <v>1.7604489836518249</v>
      </c>
    </row>
    <row r="14" spans="2:32">
      <c r="B14" s="219"/>
      <c r="C14" s="227"/>
      <c r="D14" s="228"/>
      <c r="E14" s="229"/>
      <c r="F14" s="177" t="s">
        <v>27</v>
      </c>
      <c r="G14" s="183">
        <v>0</v>
      </c>
      <c r="H14" s="183">
        <v>0</v>
      </c>
      <c r="I14" s="183">
        <v>0</v>
      </c>
      <c r="J14" s="183">
        <v>0</v>
      </c>
      <c r="K14" s="183">
        <v>0</v>
      </c>
      <c r="L14" s="183">
        <v>0</v>
      </c>
      <c r="M14" s="183">
        <v>0</v>
      </c>
      <c r="N14" s="183">
        <v>0</v>
      </c>
      <c r="O14" s="183">
        <v>0</v>
      </c>
      <c r="P14" s="183">
        <v>0</v>
      </c>
      <c r="Q14" s="183">
        <v>0</v>
      </c>
      <c r="R14" s="183">
        <v>0</v>
      </c>
      <c r="S14" s="183">
        <v>0</v>
      </c>
      <c r="T14" s="183">
        <v>0</v>
      </c>
      <c r="U14" s="183">
        <v>0</v>
      </c>
      <c r="V14" s="183">
        <v>0</v>
      </c>
      <c r="W14" s="183">
        <v>0</v>
      </c>
      <c r="X14" s="183">
        <v>0</v>
      </c>
      <c r="Y14" s="183">
        <v>0</v>
      </c>
      <c r="Z14" s="183">
        <v>0</v>
      </c>
      <c r="AA14" s="183">
        <v>0</v>
      </c>
      <c r="AB14" s="183">
        <v>0</v>
      </c>
      <c r="AF14" s="77"/>
    </row>
    <row r="15" spans="2:32">
      <c r="B15" s="219"/>
      <c r="C15" s="227"/>
      <c r="D15" s="228"/>
      <c r="E15" s="229"/>
      <c r="G15" s="156"/>
      <c r="H15" s="156"/>
      <c r="I15" s="156"/>
      <c r="J15" s="156"/>
      <c r="K15" s="156"/>
      <c r="L15" s="156"/>
      <c r="M15" s="156"/>
      <c r="N15" s="156"/>
      <c r="O15" s="156"/>
      <c r="P15" s="156"/>
      <c r="Q15" s="156"/>
      <c r="R15" s="156"/>
      <c r="S15" s="156"/>
      <c r="T15" s="156"/>
      <c r="U15" s="156"/>
      <c r="V15" s="156"/>
      <c r="W15" s="156"/>
      <c r="X15" s="156"/>
      <c r="Y15" s="156"/>
      <c r="Z15" s="156"/>
      <c r="AA15" s="156"/>
      <c r="AB15" s="156"/>
    </row>
    <row r="16" spans="2:32" s="161" customFormat="1">
      <c r="B16" s="219"/>
      <c r="C16" s="227"/>
      <c r="D16" s="228"/>
      <c r="E16" s="229"/>
      <c r="F16" s="164"/>
      <c r="G16" s="156"/>
      <c r="H16" s="156"/>
      <c r="I16" s="156"/>
      <c r="J16" s="156"/>
      <c r="K16" s="156"/>
      <c r="L16" s="156"/>
      <c r="M16" s="156"/>
      <c r="N16" s="156"/>
      <c r="O16" s="156"/>
      <c r="P16" s="156"/>
      <c r="Q16" s="156"/>
      <c r="R16" s="156"/>
      <c r="S16" s="156"/>
      <c r="T16" s="156"/>
      <c r="U16" s="156"/>
      <c r="V16" s="156"/>
      <c r="W16" s="156"/>
      <c r="X16" s="156"/>
      <c r="Y16" s="156"/>
      <c r="Z16" s="156"/>
      <c r="AA16" s="156"/>
      <c r="AB16" s="156"/>
    </row>
    <row r="17" spans="2:32" s="160" customFormat="1">
      <c r="B17" s="219"/>
      <c r="C17" s="227"/>
      <c r="D17" s="228"/>
      <c r="E17" s="229"/>
      <c r="F17" s="162"/>
      <c r="G17" s="156"/>
      <c r="H17" s="156"/>
      <c r="I17" s="156"/>
      <c r="J17" s="156"/>
      <c r="K17" s="156"/>
      <c r="L17" s="156"/>
      <c r="M17" s="156"/>
      <c r="N17" s="156"/>
      <c r="O17" s="156"/>
      <c r="P17" s="156"/>
      <c r="Q17" s="156"/>
      <c r="R17" s="156"/>
      <c r="S17" s="156"/>
      <c r="T17" s="156"/>
      <c r="U17" s="156"/>
      <c r="V17" s="156"/>
      <c r="W17" s="156"/>
      <c r="X17" s="156"/>
      <c r="Y17" s="156"/>
      <c r="Z17" s="156"/>
      <c r="AA17" s="156"/>
      <c r="AB17" s="156"/>
    </row>
    <row r="18" spans="2:32">
      <c r="B18" s="220"/>
      <c r="C18" s="230"/>
      <c r="D18" s="231"/>
      <c r="E18" s="232"/>
      <c r="F18" s="162"/>
      <c r="G18" s="156"/>
      <c r="H18" s="156"/>
      <c r="I18" s="156"/>
      <c r="J18" s="156"/>
      <c r="K18" s="156"/>
      <c r="L18" s="156"/>
      <c r="M18" s="156"/>
      <c r="N18" s="156"/>
      <c r="O18" s="156"/>
      <c r="P18" s="156"/>
      <c r="Q18" s="156"/>
      <c r="R18" s="156"/>
      <c r="S18" s="156"/>
      <c r="T18" s="156"/>
      <c r="U18" s="156"/>
      <c r="V18" s="156"/>
      <c r="W18" s="156"/>
      <c r="X18" s="156"/>
      <c r="Y18" s="156"/>
      <c r="Z18" s="156"/>
      <c r="AA18" s="156"/>
      <c r="AB18" s="156"/>
      <c r="AF18" s="161"/>
    </row>
    <row r="19" spans="2:32">
      <c r="G19" s="60"/>
      <c r="H19" s="60"/>
      <c r="I19" s="60"/>
      <c r="J19" s="60"/>
      <c r="K19" s="60"/>
    </row>
    <row r="20" spans="2:32">
      <c r="B20" s="260">
        <v>41518</v>
      </c>
      <c r="C20" s="151"/>
      <c r="D20" s="150"/>
      <c r="E20" s="149"/>
      <c r="F20" s="62"/>
      <c r="G20" s="184">
        <v>2014</v>
      </c>
      <c r="H20" s="185">
        <v>2015</v>
      </c>
      <c r="I20" s="185">
        <v>2016</v>
      </c>
      <c r="J20" s="185">
        <v>2017</v>
      </c>
      <c r="K20" s="185">
        <v>2018</v>
      </c>
      <c r="L20" s="185">
        <v>2019</v>
      </c>
      <c r="M20" s="185">
        <v>2020</v>
      </c>
      <c r="N20" s="185">
        <v>2021</v>
      </c>
      <c r="O20" s="185">
        <v>2022</v>
      </c>
      <c r="P20" s="185">
        <v>2023</v>
      </c>
      <c r="Q20" s="185">
        <v>2024</v>
      </c>
      <c r="R20" s="185">
        <v>2025</v>
      </c>
      <c r="S20" s="185">
        <v>2026</v>
      </c>
      <c r="T20" s="185">
        <v>2027</v>
      </c>
      <c r="U20" s="185">
        <v>2028</v>
      </c>
      <c r="V20" s="185">
        <v>2029</v>
      </c>
      <c r="W20" s="185">
        <v>2030</v>
      </c>
      <c r="X20" s="185">
        <v>2031</v>
      </c>
      <c r="Y20" s="185">
        <v>2032</v>
      </c>
      <c r="Z20" s="185">
        <v>2033</v>
      </c>
      <c r="AA20" s="185">
        <v>2034</v>
      </c>
      <c r="AB20" s="15">
        <v>2035</v>
      </c>
    </row>
    <row r="21" spans="2:32">
      <c r="B21" s="261"/>
      <c r="C21" s="148" t="s">
        <v>28</v>
      </c>
      <c r="D21" s="147"/>
      <c r="E21" s="146"/>
      <c r="F21" s="136" t="s">
        <v>0</v>
      </c>
      <c r="G21" s="186">
        <v>4206.6117971628018</v>
      </c>
      <c r="H21" s="186">
        <v>4258.3928795248194</v>
      </c>
      <c r="I21" s="186">
        <v>4289.173529344851</v>
      </c>
      <c r="J21" s="186">
        <v>4181.9408973825257</v>
      </c>
      <c r="K21" s="186">
        <v>4131.6089104212851</v>
      </c>
      <c r="L21" s="186">
        <v>4240.6942461175713</v>
      </c>
      <c r="M21" s="186">
        <v>4085.083633862072</v>
      </c>
      <c r="N21" s="186">
        <v>3950.9205514441278</v>
      </c>
      <c r="O21" s="186">
        <v>3986.1915005340775</v>
      </c>
      <c r="P21" s="186">
        <v>3143.8795861478366</v>
      </c>
      <c r="Q21" s="76"/>
      <c r="R21" s="76"/>
      <c r="S21" s="76"/>
      <c r="T21" s="76"/>
      <c r="U21" s="76"/>
      <c r="V21" s="76"/>
      <c r="W21" s="76"/>
      <c r="X21" s="76"/>
      <c r="Y21" s="76"/>
      <c r="Z21" s="76"/>
      <c r="AA21" s="76"/>
      <c r="AB21" s="76"/>
    </row>
    <row r="22" spans="2:32">
      <c r="B22" s="262"/>
      <c r="C22" s="145"/>
      <c r="D22" s="144"/>
      <c r="E22" s="143"/>
      <c r="F22" s="136" t="s">
        <v>10</v>
      </c>
      <c r="G22" s="188">
        <v>141.63676084723238</v>
      </c>
      <c r="H22" s="188">
        <v>143.3802316338323</v>
      </c>
      <c r="I22" s="188">
        <v>144.41661714965829</v>
      </c>
      <c r="J22" s="188">
        <v>140.80609082096046</v>
      </c>
      <c r="K22" s="188">
        <v>139.1114111252958</v>
      </c>
      <c r="L22" s="188">
        <v>142.78431805109668</v>
      </c>
      <c r="M22" s="188">
        <v>137.54490349703946</v>
      </c>
      <c r="N22" s="188">
        <v>133.02762799475178</v>
      </c>
      <c r="O22" s="188">
        <v>134.21520203818443</v>
      </c>
      <c r="P22" s="188">
        <v>105.85453152012919</v>
      </c>
      <c r="Q22" s="76"/>
      <c r="R22" s="76"/>
      <c r="S22" s="76"/>
      <c r="T22" s="76"/>
      <c r="U22" s="76"/>
      <c r="V22" s="76"/>
      <c r="W22" s="76"/>
      <c r="X22" s="76"/>
      <c r="Y22" s="76"/>
      <c r="Z22" s="76"/>
      <c r="AA22" s="76"/>
      <c r="AB22" s="76"/>
    </row>
    <row r="58" s="163" customFormat="1"/>
    <row r="59" s="163" customFormat="1"/>
    <row r="60" s="163" customFormat="1"/>
    <row r="61" s="163" customFormat="1"/>
    <row r="62" s="163" customFormat="1"/>
    <row r="63" s="163" customFormat="1"/>
    <row r="64" s="163" customFormat="1"/>
    <row r="65" s="163" customFormat="1"/>
    <row r="66" s="163" customFormat="1"/>
    <row r="67" s="163" customFormat="1"/>
    <row r="70" s="163" customFormat="1"/>
    <row r="71" s="163" customFormat="1"/>
    <row r="72" s="163" customFormat="1"/>
    <row r="73" s="163" customFormat="1"/>
    <row r="74" s="163" customFormat="1"/>
    <row r="75" s="163" customFormat="1"/>
    <row r="76" s="163" customFormat="1"/>
    <row r="91" spans="5:34">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row>
    <row r="92" spans="5:34">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row>
    <row r="93" spans="5:34">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row>
    <row r="94" spans="5:34">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row>
    <row r="95" spans="5:34">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row>
    <row r="96" spans="5:34">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row>
    <row r="97" spans="5:34">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row>
    <row r="98" spans="5:34">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row>
    <row r="99" spans="5:34">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row>
    <row r="100" spans="5:34">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row>
    <row r="101" spans="5:34">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row>
    <row r="102" spans="5:34">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row>
    <row r="103" spans="5:34">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row>
    <row r="104" spans="5:34">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row>
    <row r="105" spans="5:34">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row>
    <row r="106" spans="5:34">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row>
    <row r="107" spans="5:34">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row>
    <row r="108" spans="5:34">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row>
    <row r="109" spans="5:34">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row>
    <row r="110" spans="5:34">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row>
    <row r="111" spans="5:34">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row>
    <row r="112" spans="5:34">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row>
    <row r="113" spans="5:34">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row>
    <row r="114" spans="5:34">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row>
    <row r="115" spans="5:34">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row>
    <row r="116" spans="5:34">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row>
    <row r="117" spans="5:34">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row>
    <row r="118" spans="5:34">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row>
    <row r="119" spans="5:34">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row>
    <row r="120" spans="5:34">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row>
    <row r="121" spans="5:34">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row>
    <row r="122" spans="5:34">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row>
    <row r="123" spans="5:34">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row>
    <row r="124" spans="5:34">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row>
    <row r="125" spans="5:34">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row>
    <row r="126" spans="5:34">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row>
    <row r="127" spans="5:34">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row>
    <row r="128" spans="5:34">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row>
    <row r="129" spans="5:34">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row>
    <row r="130" spans="5:34">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row>
    <row r="131" spans="5:34">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row>
    <row r="132" spans="5:34">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row>
    <row r="133" spans="5:34">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row>
    <row r="134" spans="5:34">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row>
    <row r="135" spans="5:34">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row>
  </sheetData>
  <mergeCells count="4">
    <mergeCell ref="B20:B22"/>
    <mergeCell ref="B3:E3"/>
    <mergeCell ref="B4:B18"/>
    <mergeCell ref="C4:E1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E65"/>
  <sheetViews>
    <sheetView zoomScale="60" zoomScaleNormal="60" workbookViewId="0">
      <selection activeCell="B3" sqref="B3:E3"/>
    </sheetView>
  </sheetViews>
  <sheetFormatPr defaultRowHeight="15"/>
  <cols>
    <col min="1" max="1" width="2.7109375" style="78" customWidth="1"/>
    <col min="2" max="2" width="14.140625" style="78" bestFit="1" customWidth="1"/>
    <col min="3" max="3" width="10" style="78" customWidth="1"/>
    <col min="4" max="4" width="11.85546875" style="78" customWidth="1"/>
    <col min="5" max="5" width="55.140625" style="78" customWidth="1"/>
    <col min="6" max="6" width="48.7109375" style="78" customWidth="1"/>
    <col min="7" max="16384" width="9.140625" style="78"/>
  </cols>
  <sheetData>
    <row r="1" spans="2:28" s="187" customFormat="1">
      <c r="B1" s="198" t="s">
        <v>35</v>
      </c>
    </row>
    <row r="2" spans="2:28" s="163" customFormat="1"/>
    <row r="3" spans="2:28">
      <c r="B3" s="221" t="s">
        <v>1</v>
      </c>
      <c r="C3" s="222"/>
      <c r="D3" s="222"/>
      <c r="E3" s="223"/>
      <c r="G3" s="81"/>
      <c r="H3" s="81"/>
    </row>
    <row r="4" spans="2:28" ht="15" customHeight="1">
      <c r="B4" s="218" t="s">
        <v>2</v>
      </c>
      <c r="C4" s="224" t="s">
        <v>30</v>
      </c>
      <c r="D4" s="225"/>
      <c r="E4" s="226"/>
      <c r="G4" s="191">
        <v>2014</v>
      </c>
      <c r="H4" s="192">
        <v>2015</v>
      </c>
      <c r="I4" s="192">
        <v>2016</v>
      </c>
      <c r="J4" s="192">
        <v>2017</v>
      </c>
      <c r="K4" s="192">
        <v>2018</v>
      </c>
      <c r="L4" s="192">
        <v>2019</v>
      </c>
      <c r="M4" s="192">
        <v>2020</v>
      </c>
      <c r="N4" s="192">
        <v>2021</v>
      </c>
      <c r="O4" s="192">
        <v>2022</v>
      </c>
      <c r="P4" s="192">
        <v>2023</v>
      </c>
      <c r="Q4" s="192">
        <v>2024</v>
      </c>
      <c r="R4" s="192">
        <v>2025</v>
      </c>
      <c r="S4" s="192">
        <v>2026</v>
      </c>
      <c r="T4" s="192">
        <v>2027</v>
      </c>
      <c r="U4" s="192">
        <v>2028</v>
      </c>
      <c r="V4" s="192">
        <v>2029</v>
      </c>
      <c r="W4" s="192">
        <v>2030</v>
      </c>
      <c r="X4" s="192">
        <v>2031</v>
      </c>
      <c r="Y4" s="192">
        <v>2032</v>
      </c>
      <c r="Z4" s="192">
        <v>2033</v>
      </c>
      <c r="AA4" s="192">
        <v>2034</v>
      </c>
      <c r="AB4" s="193">
        <v>2035</v>
      </c>
    </row>
    <row r="5" spans="2:28" s="137" customFormat="1" ht="15" customHeight="1">
      <c r="B5" s="219"/>
      <c r="C5" s="227"/>
      <c r="D5" s="228"/>
      <c r="E5" s="229"/>
      <c r="F5" s="85" t="s">
        <v>0</v>
      </c>
      <c r="G5" s="138"/>
      <c r="H5" s="138"/>
      <c r="I5" s="138"/>
      <c r="J5" s="138"/>
      <c r="K5" s="138"/>
      <c r="L5" s="138"/>
      <c r="M5" s="138"/>
      <c r="N5" s="138"/>
      <c r="O5" s="138"/>
      <c r="P5" s="138"/>
      <c r="Q5" s="138"/>
      <c r="R5" s="138"/>
      <c r="S5" s="138"/>
      <c r="T5" s="138"/>
      <c r="U5" s="138"/>
      <c r="V5" s="138"/>
      <c r="W5" s="138"/>
      <c r="X5" s="138"/>
      <c r="Y5" s="138"/>
      <c r="Z5" s="138"/>
      <c r="AA5" s="138"/>
      <c r="AB5" s="138"/>
    </row>
    <row r="6" spans="2:28">
      <c r="B6" s="219"/>
      <c r="C6" s="227"/>
      <c r="D6" s="228"/>
      <c r="E6" s="229"/>
      <c r="F6" s="86" t="s">
        <v>4</v>
      </c>
      <c r="G6" s="190">
        <v>0</v>
      </c>
      <c r="H6" s="189">
        <v>32.32469333333318</v>
      </c>
      <c r="I6" s="189">
        <v>64.649386666666359</v>
      </c>
      <c r="J6" s="189">
        <v>96.974079999999532</v>
      </c>
      <c r="K6" s="189">
        <v>129.29877333333272</v>
      </c>
      <c r="L6" s="189">
        <v>161.62346666666591</v>
      </c>
      <c r="M6" s="189">
        <v>193.94815999999906</v>
      </c>
      <c r="N6" s="189">
        <v>217.45516800000343</v>
      </c>
      <c r="O6" s="189">
        <v>240.96217599999977</v>
      </c>
      <c r="P6" s="189">
        <v>264.46918400000408</v>
      </c>
      <c r="Q6" s="189">
        <v>287.97619200000048</v>
      </c>
      <c r="R6" s="189">
        <v>311.48320000000484</v>
      </c>
      <c r="S6" s="189">
        <v>334.99020800000119</v>
      </c>
      <c r="T6" s="189">
        <v>358.49721599999754</v>
      </c>
      <c r="U6" s="189">
        <v>382.0042240000019</v>
      </c>
      <c r="V6" s="189">
        <v>405.51123199999824</v>
      </c>
      <c r="W6" s="189">
        <v>429.01824000000261</v>
      </c>
      <c r="X6" s="189">
        <v>452.52524799999895</v>
      </c>
      <c r="Y6" s="189">
        <v>476.03225600000337</v>
      </c>
      <c r="Z6" s="189">
        <v>499.53926399999966</v>
      </c>
      <c r="AA6" s="189">
        <v>523.04627200000402</v>
      </c>
      <c r="AB6" s="189">
        <v>546.55327999999997</v>
      </c>
    </row>
    <row r="7" spans="2:28">
      <c r="B7" s="219"/>
      <c r="C7" s="227"/>
      <c r="D7" s="228"/>
      <c r="E7" s="229"/>
      <c r="F7" s="86" t="s">
        <v>5</v>
      </c>
      <c r="G7" s="190">
        <v>0</v>
      </c>
      <c r="H7" s="189">
        <v>20.202933333333235</v>
      </c>
      <c r="I7" s="189">
        <v>40.405866666666469</v>
      </c>
      <c r="J7" s="189">
        <v>60.608799999999704</v>
      </c>
      <c r="K7" s="189">
        <v>80.811733333332938</v>
      </c>
      <c r="L7" s="189">
        <v>101.01466666666617</v>
      </c>
      <c r="M7" s="189">
        <v>121.21759999999941</v>
      </c>
      <c r="N7" s="189">
        <v>135.90948000000213</v>
      </c>
      <c r="O7" s="189">
        <v>150.60135999999986</v>
      </c>
      <c r="P7" s="189">
        <v>165.29324000000256</v>
      </c>
      <c r="Q7" s="189">
        <v>179.98512000000031</v>
      </c>
      <c r="R7" s="189">
        <v>194.67700000000303</v>
      </c>
      <c r="S7" s="189">
        <v>209.36888000000073</v>
      </c>
      <c r="T7" s="189">
        <v>224.06075999999845</v>
      </c>
      <c r="U7" s="189">
        <v>238.75264000000118</v>
      </c>
      <c r="V7" s="189">
        <v>253.4445199999989</v>
      </c>
      <c r="W7" s="189">
        <v>268.13640000000163</v>
      </c>
      <c r="X7" s="189">
        <v>282.82827999999932</v>
      </c>
      <c r="Y7" s="189">
        <v>297.52016000000208</v>
      </c>
      <c r="Z7" s="189">
        <v>312.21203999999977</v>
      </c>
      <c r="AA7" s="189">
        <v>326.90392000000253</v>
      </c>
      <c r="AB7" s="189">
        <v>341.5958</v>
      </c>
    </row>
    <row r="8" spans="2:28">
      <c r="B8" s="219"/>
      <c r="C8" s="227"/>
      <c r="D8" s="228"/>
      <c r="E8" s="229"/>
      <c r="F8" s="86" t="s">
        <v>6</v>
      </c>
      <c r="G8" s="190">
        <v>0</v>
      </c>
      <c r="H8" s="189">
        <v>8.0811733333332949</v>
      </c>
      <c r="I8" s="189">
        <v>16.16234666666659</v>
      </c>
      <c r="J8" s="189">
        <v>24.243519999999883</v>
      </c>
      <c r="K8" s="189">
        <v>32.32469333333318</v>
      </c>
      <c r="L8" s="189">
        <v>40.405866666666476</v>
      </c>
      <c r="M8" s="189">
        <v>48.487039999999766</v>
      </c>
      <c r="N8" s="189">
        <v>54.363792000000856</v>
      </c>
      <c r="O8" s="189">
        <v>60.240543999999943</v>
      </c>
      <c r="P8" s="189">
        <v>66.117296000001019</v>
      </c>
      <c r="Q8" s="189">
        <v>71.99404800000012</v>
      </c>
      <c r="R8" s="189">
        <v>77.870800000001211</v>
      </c>
      <c r="S8" s="189">
        <v>83.747552000000297</v>
      </c>
      <c r="T8" s="189">
        <v>89.624303999999384</v>
      </c>
      <c r="U8" s="189">
        <v>95.501056000000474</v>
      </c>
      <c r="V8" s="189">
        <v>101.37780799999956</v>
      </c>
      <c r="W8" s="189">
        <v>107.25456000000065</v>
      </c>
      <c r="X8" s="189">
        <v>113.13131199999974</v>
      </c>
      <c r="Y8" s="189">
        <v>119.00806400000084</v>
      </c>
      <c r="Z8" s="189">
        <v>124.88481599999992</v>
      </c>
      <c r="AA8" s="189">
        <v>130.76156800000101</v>
      </c>
      <c r="AB8" s="189">
        <v>136.63831999999999</v>
      </c>
    </row>
    <row r="9" spans="2:28">
      <c r="B9" s="219"/>
      <c r="C9" s="227"/>
      <c r="D9" s="228"/>
      <c r="E9" s="229"/>
      <c r="G9" s="82"/>
      <c r="H9" s="82"/>
      <c r="I9" s="82"/>
      <c r="J9" s="82"/>
      <c r="K9" s="82"/>
    </row>
    <row r="10" spans="2:28">
      <c r="B10" s="219"/>
      <c r="C10" s="227"/>
      <c r="D10" s="228"/>
      <c r="E10" s="229"/>
      <c r="F10" s="90"/>
      <c r="G10" s="195">
        <v>2014</v>
      </c>
      <c r="H10" s="196">
        <v>2015</v>
      </c>
      <c r="I10" s="196">
        <v>2016</v>
      </c>
      <c r="J10" s="196">
        <v>2017</v>
      </c>
      <c r="K10" s="196">
        <v>2018</v>
      </c>
      <c r="L10" s="192">
        <v>2019</v>
      </c>
      <c r="M10" s="192">
        <v>2020</v>
      </c>
      <c r="N10" s="192">
        <v>2021</v>
      </c>
      <c r="O10" s="192">
        <v>2022</v>
      </c>
      <c r="P10" s="192">
        <v>2023</v>
      </c>
      <c r="Q10" s="192">
        <v>2024</v>
      </c>
      <c r="R10" s="192">
        <v>2025</v>
      </c>
      <c r="S10" s="192">
        <v>2026</v>
      </c>
      <c r="T10" s="192">
        <v>2027</v>
      </c>
      <c r="U10" s="192">
        <v>2028</v>
      </c>
      <c r="V10" s="192">
        <v>2029</v>
      </c>
      <c r="W10" s="192">
        <v>2030</v>
      </c>
      <c r="X10" s="192">
        <v>2031</v>
      </c>
      <c r="Y10" s="192">
        <v>2032</v>
      </c>
      <c r="Z10" s="192">
        <v>2033</v>
      </c>
      <c r="AA10" s="192">
        <v>2034</v>
      </c>
      <c r="AB10" s="193">
        <v>2035</v>
      </c>
    </row>
    <row r="11" spans="2:28" s="137" customFormat="1">
      <c r="B11" s="219"/>
      <c r="C11" s="227"/>
      <c r="D11" s="228"/>
      <c r="E11" s="229"/>
      <c r="F11" s="141" t="s">
        <v>10</v>
      </c>
      <c r="G11" s="140"/>
      <c r="H11" s="140"/>
      <c r="I11" s="140"/>
      <c r="J11" s="140"/>
      <c r="K11" s="140"/>
      <c r="L11" s="138"/>
      <c r="M11" s="138"/>
      <c r="N11" s="138"/>
      <c r="O11" s="138"/>
      <c r="P11" s="138"/>
      <c r="Q11" s="138"/>
      <c r="R11" s="138"/>
      <c r="S11" s="138"/>
      <c r="T11" s="138"/>
      <c r="U11" s="138"/>
      <c r="V11" s="138"/>
      <c r="W11" s="138"/>
      <c r="X11" s="138"/>
      <c r="Y11" s="138"/>
      <c r="Z11" s="138"/>
      <c r="AA11" s="138"/>
      <c r="AB11" s="138"/>
    </row>
    <row r="12" spans="2:28">
      <c r="B12" s="219"/>
      <c r="C12" s="227"/>
      <c r="D12" s="228"/>
      <c r="E12" s="229"/>
      <c r="F12" s="87" t="s">
        <v>4</v>
      </c>
      <c r="G12" s="194">
        <v>0</v>
      </c>
      <c r="H12" s="194">
        <v>1.088373512906841</v>
      </c>
      <c r="I12" s="194">
        <v>2.1767470258136821</v>
      </c>
      <c r="J12" s="194">
        <v>3.2651205387205229</v>
      </c>
      <c r="K12" s="194">
        <v>4.3534940516273641</v>
      </c>
      <c r="L12" s="194">
        <v>5.4418675645342054</v>
      </c>
      <c r="M12" s="194">
        <v>6.5302410774410458</v>
      </c>
      <c r="N12" s="194">
        <v>7.3217228282829439</v>
      </c>
      <c r="O12" s="194">
        <v>8.1132045791245719</v>
      </c>
      <c r="P12" s="194">
        <v>8.9046863299664683</v>
      </c>
      <c r="Q12" s="194">
        <v>9.6961680808080981</v>
      </c>
      <c r="R12" s="194">
        <v>10.487649831649994</v>
      </c>
      <c r="S12" s="194">
        <v>11.279131582491623</v>
      </c>
      <c r="T12" s="194">
        <v>12.070613333333251</v>
      </c>
      <c r="U12" s="194">
        <v>12.862095084175149</v>
      </c>
      <c r="V12" s="194">
        <v>13.653576835016777</v>
      </c>
      <c r="W12" s="194">
        <v>14.445058585858673</v>
      </c>
      <c r="X12" s="194">
        <v>15.236540336700301</v>
      </c>
      <c r="Y12" s="194">
        <v>16.028022087542201</v>
      </c>
      <c r="Z12" s="194">
        <v>16.819503838383827</v>
      </c>
      <c r="AA12" s="194">
        <v>17.610985589225724</v>
      </c>
      <c r="AB12" s="194">
        <v>18.402467340067339</v>
      </c>
    </row>
    <row r="13" spans="2:28">
      <c r="B13" s="219"/>
      <c r="C13" s="227"/>
      <c r="D13" s="228"/>
      <c r="E13" s="229"/>
      <c r="F13" s="87" t="s">
        <v>5</v>
      </c>
      <c r="G13" s="194">
        <v>0</v>
      </c>
      <c r="H13" s="194">
        <v>0.68023344556677556</v>
      </c>
      <c r="I13" s="194">
        <v>1.3604668911335511</v>
      </c>
      <c r="J13" s="194">
        <v>2.0407003367003269</v>
      </c>
      <c r="K13" s="194">
        <v>2.7209337822671023</v>
      </c>
      <c r="L13" s="194">
        <v>3.401167227833878</v>
      </c>
      <c r="M13" s="194">
        <v>4.0814006734006538</v>
      </c>
      <c r="N13" s="194">
        <v>4.5760767676768399</v>
      </c>
      <c r="O13" s="194">
        <v>5.0707528619528572</v>
      </c>
      <c r="P13" s="194">
        <v>5.5654289562290424</v>
      </c>
      <c r="Q13" s="194">
        <v>6.0601050505050607</v>
      </c>
      <c r="R13" s="194">
        <v>6.5547811447812467</v>
      </c>
      <c r="S13" s="194">
        <v>7.0494572390572641</v>
      </c>
      <c r="T13" s="194">
        <v>7.5441333333332814</v>
      </c>
      <c r="U13" s="194">
        <v>8.0388094276094684</v>
      </c>
      <c r="V13" s="194">
        <v>8.5334855218854848</v>
      </c>
      <c r="W13" s="194">
        <v>9.0281616161616718</v>
      </c>
      <c r="X13" s="194">
        <v>9.5228377104376882</v>
      </c>
      <c r="Y13" s="194">
        <v>10.017513804713875</v>
      </c>
      <c r="Z13" s="194">
        <v>10.512189898989892</v>
      </c>
      <c r="AA13" s="194">
        <v>11.006865993266079</v>
      </c>
      <c r="AB13" s="194">
        <v>11.501542087542088</v>
      </c>
    </row>
    <row r="14" spans="2:28">
      <c r="B14" s="220"/>
      <c r="C14" s="230"/>
      <c r="D14" s="231"/>
      <c r="E14" s="232"/>
      <c r="F14" s="87" t="s">
        <v>6</v>
      </c>
      <c r="G14" s="194">
        <v>0</v>
      </c>
      <c r="H14" s="194">
        <v>0.27209337822671026</v>
      </c>
      <c r="I14" s="194">
        <v>0.54418675645342052</v>
      </c>
      <c r="J14" s="194">
        <v>0.81628013468013072</v>
      </c>
      <c r="K14" s="194">
        <v>1.088373512906841</v>
      </c>
      <c r="L14" s="194">
        <v>1.3604668911335513</v>
      </c>
      <c r="M14" s="194">
        <v>1.6325602693602614</v>
      </c>
      <c r="N14" s="194">
        <v>1.830430707070736</v>
      </c>
      <c r="O14" s="194">
        <v>2.028301144781143</v>
      </c>
      <c r="P14" s="194">
        <v>2.2261715824916171</v>
      </c>
      <c r="Q14" s="194">
        <v>2.4240420202020245</v>
      </c>
      <c r="R14" s="194">
        <v>2.6219124579124986</v>
      </c>
      <c r="S14" s="194">
        <v>2.8197828956229056</v>
      </c>
      <c r="T14" s="194">
        <v>3.0176533333333126</v>
      </c>
      <c r="U14" s="194">
        <v>3.2155237710437872</v>
      </c>
      <c r="V14" s="194">
        <v>3.4133942087541942</v>
      </c>
      <c r="W14" s="194">
        <v>3.6112646464646683</v>
      </c>
      <c r="X14" s="194">
        <v>3.8091350841750753</v>
      </c>
      <c r="Y14" s="194">
        <v>4.0070055218855503</v>
      </c>
      <c r="Z14" s="194">
        <v>4.2048759595959568</v>
      </c>
      <c r="AA14" s="194">
        <v>4.4027463973064309</v>
      </c>
      <c r="AB14" s="194">
        <v>4.6006168350168348</v>
      </c>
    </row>
    <row r="15" spans="2:28">
      <c r="C15" s="80"/>
      <c r="D15" s="80"/>
      <c r="E15" s="80"/>
      <c r="G15" s="82"/>
      <c r="H15" s="82"/>
      <c r="I15" s="82"/>
      <c r="J15" s="82"/>
      <c r="K15" s="82"/>
    </row>
    <row r="16" spans="2:28" ht="15" customHeight="1">
      <c r="B16" s="263">
        <v>41518</v>
      </c>
      <c r="C16" s="233" t="s">
        <v>31</v>
      </c>
      <c r="D16" s="234"/>
      <c r="E16" s="235"/>
      <c r="G16" s="195">
        <v>2014</v>
      </c>
      <c r="H16" s="196">
        <v>2015</v>
      </c>
      <c r="I16" s="196">
        <v>2016</v>
      </c>
      <c r="J16" s="196">
        <v>2017</v>
      </c>
      <c r="K16" s="196">
        <v>2018</v>
      </c>
      <c r="L16" s="192">
        <v>2019</v>
      </c>
      <c r="M16" s="192">
        <v>2020</v>
      </c>
      <c r="N16" s="192">
        <v>2021</v>
      </c>
      <c r="O16" s="192">
        <v>2022</v>
      </c>
      <c r="P16" s="192">
        <v>2023</v>
      </c>
      <c r="Q16" s="192">
        <v>2024</v>
      </c>
      <c r="R16" s="192">
        <v>2025</v>
      </c>
      <c r="S16" s="192">
        <v>2026</v>
      </c>
      <c r="T16" s="192">
        <v>2027</v>
      </c>
      <c r="U16" s="192">
        <v>2028</v>
      </c>
      <c r="V16" s="192">
        <v>2029</v>
      </c>
      <c r="W16" s="192">
        <v>2030</v>
      </c>
      <c r="X16" s="192">
        <v>2031</v>
      </c>
      <c r="Y16" s="192">
        <v>2032</v>
      </c>
      <c r="Z16" s="192">
        <v>2033</v>
      </c>
      <c r="AA16" s="192">
        <v>2034</v>
      </c>
      <c r="AB16" s="193">
        <v>2035</v>
      </c>
    </row>
    <row r="17" spans="2:31">
      <c r="B17" s="264"/>
      <c r="C17" s="236"/>
      <c r="D17" s="237"/>
      <c r="E17" s="238"/>
      <c r="F17" s="85" t="s">
        <v>0</v>
      </c>
      <c r="Q17" s="91"/>
      <c r="R17" s="91"/>
      <c r="S17" s="84"/>
      <c r="T17" s="84"/>
      <c r="U17" s="84"/>
      <c r="V17" s="84"/>
      <c r="W17" s="91"/>
      <c r="X17" s="91"/>
      <c r="Y17" s="91"/>
      <c r="Z17" s="91"/>
      <c r="AA17" s="91"/>
      <c r="AB17" s="91"/>
    </row>
    <row r="18" spans="2:31" s="137" customFormat="1">
      <c r="B18" s="264"/>
      <c r="C18" s="236"/>
      <c r="D18" s="237"/>
      <c r="E18" s="238"/>
      <c r="F18" s="30" t="s">
        <v>32</v>
      </c>
      <c r="G18" s="197">
        <v>3.1878888838121298</v>
      </c>
      <c r="H18" s="197">
        <v>7.610370678391952</v>
      </c>
      <c r="I18" s="197">
        <v>11.187545587146813</v>
      </c>
      <c r="J18" s="197">
        <v>15.482770469169001</v>
      </c>
      <c r="K18" s="197">
        <v>19.30681425561264</v>
      </c>
      <c r="L18" s="197">
        <v>23.400957136701848</v>
      </c>
      <c r="M18" s="197">
        <v>28.609906900608092</v>
      </c>
      <c r="N18" s="197">
        <v>33.157235596084668</v>
      </c>
      <c r="O18" s="197">
        <v>39.608779430546662</v>
      </c>
      <c r="P18" s="197">
        <v>45.894306413070055</v>
      </c>
      <c r="Q18" s="142"/>
      <c r="R18" s="142"/>
      <c r="S18" s="139"/>
      <c r="T18" s="139"/>
      <c r="U18" s="139"/>
      <c r="V18" s="139"/>
      <c r="W18" s="142"/>
      <c r="X18" s="142"/>
      <c r="Y18" s="142"/>
      <c r="Z18" s="142"/>
      <c r="AA18" s="142"/>
      <c r="AB18" s="142"/>
    </row>
    <row r="19" spans="2:31">
      <c r="B19" s="264"/>
      <c r="C19" s="236"/>
      <c r="D19" s="237"/>
      <c r="E19" s="238"/>
      <c r="F19" s="30" t="s">
        <v>33</v>
      </c>
      <c r="G19" s="197">
        <v>0.852054794520548</v>
      </c>
      <c r="H19" s="197">
        <v>2.8</v>
      </c>
      <c r="I19" s="197">
        <v>24.057534246575344</v>
      </c>
      <c r="J19" s="197">
        <v>53.150684931506852</v>
      </c>
      <c r="K19" s="197">
        <v>74.06575342465753</v>
      </c>
      <c r="L19" s="197">
        <v>94.980821917808214</v>
      </c>
      <c r="M19" s="197">
        <v>115.96438356164384</v>
      </c>
      <c r="N19" s="197">
        <v>121.52876712328766</v>
      </c>
      <c r="O19" s="197">
        <v>133.39452054794521</v>
      </c>
      <c r="P19" s="197">
        <v>145.26027397260273</v>
      </c>
      <c r="Q19" s="84"/>
      <c r="R19" s="84"/>
      <c r="S19" s="84"/>
      <c r="T19" s="84"/>
      <c r="U19" s="84"/>
      <c r="V19" s="84"/>
      <c r="W19" s="84"/>
      <c r="X19" s="84"/>
      <c r="Y19" s="84"/>
      <c r="Z19" s="84"/>
      <c r="AA19" s="84"/>
      <c r="AB19" s="84"/>
    </row>
    <row r="20" spans="2:31">
      <c r="B20" s="264"/>
      <c r="C20" s="236"/>
      <c r="D20" s="237"/>
      <c r="E20" s="238"/>
      <c r="F20" s="30" t="s">
        <v>34</v>
      </c>
      <c r="G20" s="197">
        <v>4.0399436783326781</v>
      </c>
      <c r="H20" s="197">
        <v>10.410370678391953</v>
      </c>
      <c r="I20" s="197">
        <v>35.245079833722158</v>
      </c>
      <c r="J20" s="197">
        <v>68.633455400675857</v>
      </c>
      <c r="K20" s="197">
        <v>93.372567680270166</v>
      </c>
      <c r="L20" s="197">
        <v>118.38177905451006</v>
      </c>
      <c r="M20" s="197">
        <v>144.57429046225192</v>
      </c>
      <c r="N20" s="197">
        <v>154.68600271937234</v>
      </c>
      <c r="O20" s="197">
        <v>173.00329997849187</v>
      </c>
      <c r="P20" s="197">
        <v>191.15458038567277</v>
      </c>
      <c r="Q20" s="84"/>
      <c r="R20" s="84"/>
      <c r="S20" s="84"/>
      <c r="T20" s="84"/>
      <c r="U20" s="84"/>
      <c r="V20" s="84"/>
      <c r="W20" s="84"/>
      <c r="X20" s="84"/>
      <c r="Y20" s="84"/>
      <c r="Z20" s="84"/>
      <c r="AA20" s="84"/>
      <c r="AB20" s="84"/>
    </row>
    <row r="21" spans="2:31">
      <c r="B21" s="264"/>
      <c r="C21" s="236"/>
      <c r="D21" s="237"/>
      <c r="E21" s="238"/>
      <c r="G21" s="82"/>
      <c r="H21" s="82"/>
      <c r="I21" s="82"/>
      <c r="J21" s="82"/>
      <c r="K21" s="82"/>
    </row>
    <row r="22" spans="2:31">
      <c r="B22" s="264"/>
      <c r="C22" s="236"/>
      <c r="D22" s="237"/>
      <c r="E22" s="238"/>
      <c r="G22" s="195">
        <v>2014</v>
      </c>
      <c r="H22" s="196">
        <v>2015</v>
      </c>
      <c r="I22" s="196">
        <v>2016</v>
      </c>
      <c r="J22" s="196">
        <v>2017</v>
      </c>
      <c r="K22" s="196">
        <v>2018</v>
      </c>
      <c r="L22" s="196">
        <v>2019</v>
      </c>
      <c r="M22" s="196">
        <v>2020</v>
      </c>
      <c r="N22" s="196">
        <v>2021</v>
      </c>
      <c r="O22" s="196">
        <v>2022</v>
      </c>
      <c r="P22" s="196">
        <v>2023</v>
      </c>
      <c r="Q22" s="196">
        <v>2024</v>
      </c>
      <c r="R22" s="196">
        <v>2025</v>
      </c>
      <c r="S22" s="196">
        <v>2026</v>
      </c>
      <c r="T22" s="196">
        <v>2027</v>
      </c>
      <c r="U22" s="196">
        <v>2028</v>
      </c>
      <c r="V22" s="196">
        <v>2029</v>
      </c>
      <c r="W22" s="196">
        <v>2030</v>
      </c>
      <c r="X22" s="196">
        <v>2031</v>
      </c>
      <c r="Y22" s="196">
        <v>2032</v>
      </c>
      <c r="Z22" s="196">
        <v>2033</v>
      </c>
      <c r="AA22" s="196">
        <v>2034</v>
      </c>
      <c r="AB22" s="15">
        <v>2035</v>
      </c>
    </row>
    <row r="23" spans="2:31" s="137" customFormat="1">
      <c r="B23" s="264"/>
      <c r="C23" s="236"/>
      <c r="D23" s="237"/>
      <c r="E23" s="238"/>
      <c r="F23" s="90" t="s">
        <v>10</v>
      </c>
      <c r="G23" s="140"/>
      <c r="H23" s="140"/>
      <c r="I23" s="140"/>
      <c r="J23" s="140"/>
      <c r="K23" s="140"/>
      <c r="L23" s="140"/>
      <c r="M23" s="140"/>
      <c r="N23" s="140"/>
      <c r="O23" s="140"/>
      <c r="P23" s="140"/>
      <c r="Q23" s="140"/>
      <c r="R23" s="140"/>
      <c r="S23" s="140"/>
      <c r="T23" s="140"/>
      <c r="U23" s="140"/>
      <c r="V23" s="140"/>
      <c r="W23" s="140"/>
      <c r="X23" s="140"/>
      <c r="Y23" s="140"/>
      <c r="Z23" s="140"/>
      <c r="AA23" s="140"/>
      <c r="AB23" s="140"/>
    </row>
    <row r="24" spans="2:31">
      <c r="B24" s="264"/>
      <c r="C24" s="236"/>
      <c r="D24" s="237"/>
      <c r="E24" s="238"/>
      <c r="F24" s="30" t="s">
        <v>32</v>
      </c>
      <c r="G24" s="210">
        <v>0.10733632605428046</v>
      </c>
      <c r="H24" s="210">
        <v>0.25624143698289403</v>
      </c>
      <c r="I24" s="210">
        <v>0.37668503660426983</v>
      </c>
      <c r="J24" s="210">
        <v>0.52130540300232331</v>
      </c>
      <c r="K24" s="210">
        <v>0.65006108604756363</v>
      </c>
      <c r="L24" s="210">
        <v>0.7879110147037659</v>
      </c>
      <c r="M24" s="210">
        <v>0.96329652864000315</v>
      </c>
      <c r="N24" s="210">
        <v>1.1164052389254098</v>
      </c>
      <c r="O24" s="210">
        <v>1.3336289370554433</v>
      </c>
      <c r="P24" s="210">
        <v>1.5452628421909109</v>
      </c>
      <c r="Q24" s="82"/>
      <c r="R24" s="82"/>
      <c r="S24" s="82"/>
      <c r="T24" s="82"/>
      <c r="U24" s="82"/>
      <c r="V24" s="82"/>
      <c r="W24" s="82"/>
      <c r="X24" s="82"/>
      <c r="Y24" s="82"/>
      <c r="Z24" s="82"/>
      <c r="AA24" s="82"/>
      <c r="AB24" s="82"/>
    </row>
    <row r="25" spans="2:31">
      <c r="B25" s="264"/>
      <c r="C25" s="236"/>
      <c r="D25" s="237"/>
      <c r="E25" s="238"/>
      <c r="F25" s="30" t="s">
        <v>33</v>
      </c>
      <c r="G25" s="210">
        <v>2.8688713620220473E-2</v>
      </c>
      <c r="H25" s="210">
        <v>9.4276094276094277E-2</v>
      </c>
      <c r="I25" s="210">
        <v>0.81001798810017989</v>
      </c>
      <c r="J25" s="210">
        <v>1.789585351229187</v>
      </c>
      <c r="K25" s="210">
        <v>2.4937964116046305</v>
      </c>
      <c r="L25" s="210">
        <v>3.1980074719800746</v>
      </c>
      <c r="M25" s="210">
        <v>3.9045246990452473</v>
      </c>
      <c r="N25" s="210">
        <v>4.0918776809187767</v>
      </c>
      <c r="O25" s="210">
        <v>4.4913979982473133</v>
      </c>
      <c r="P25" s="210">
        <v>4.89091831557585</v>
      </c>
      <c r="Q25" s="89"/>
      <c r="R25" s="89"/>
      <c r="S25" s="89"/>
      <c r="T25" s="79"/>
      <c r="U25" s="79"/>
      <c r="V25" s="79"/>
      <c r="W25" s="79"/>
      <c r="X25" s="79"/>
      <c r="Y25" s="79"/>
      <c r="Z25" s="79"/>
      <c r="AA25" s="79"/>
      <c r="AB25" s="79"/>
    </row>
    <row r="26" spans="2:31">
      <c r="B26" s="265"/>
      <c r="C26" s="239"/>
      <c r="D26" s="240"/>
      <c r="E26" s="241"/>
      <c r="F26" s="30" t="s">
        <v>34</v>
      </c>
      <c r="G26" s="210">
        <v>0.13602503967450094</v>
      </c>
      <c r="H26" s="210">
        <v>0.35051753125898832</v>
      </c>
      <c r="I26" s="210">
        <v>1.1867030247044497</v>
      </c>
      <c r="J26" s="210">
        <v>2.3108907542315102</v>
      </c>
      <c r="K26" s="210">
        <v>3.1438574976521942</v>
      </c>
      <c r="L26" s="210">
        <v>3.9859184866838406</v>
      </c>
      <c r="M26" s="210">
        <v>4.8678212276852504</v>
      </c>
      <c r="N26" s="210">
        <v>5.2082829198441862</v>
      </c>
      <c r="O26" s="210">
        <v>5.8250269353027564</v>
      </c>
      <c r="P26" s="210">
        <v>6.4361811577667609</v>
      </c>
      <c r="Q26" s="89"/>
      <c r="R26" s="89"/>
      <c r="S26" s="89"/>
      <c r="T26" s="79"/>
      <c r="U26" s="79"/>
      <c r="V26" s="79"/>
      <c r="W26" s="79"/>
      <c r="X26" s="79"/>
      <c r="Y26" s="79"/>
      <c r="Z26" s="79"/>
      <c r="AA26" s="79"/>
      <c r="AB26" s="79"/>
    </row>
    <row r="27" spans="2:31">
      <c r="B27" s="19"/>
      <c r="C27" s="93"/>
      <c r="D27" s="93"/>
      <c r="E27" s="93"/>
      <c r="F27" s="83"/>
      <c r="G27" s="88"/>
      <c r="H27" s="88"/>
      <c r="I27" s="88"/>
      <c r="J27" s="88"/>
      <c r="K27" s="88"/>
      <c r="L27" s="88"/>
      <c r="M27" s="88"/>
      <c r="N27" s="88"/>
      <c r="O27" s="88"/>
      <c r="P27" s="88"/>
      <c r="Q27" s="88"/>
      <c r="R27" s="88"/>
      <c r="S27" s="92"/>
      <c r="T27" s="89"/>
      <c r="U27" s="89"/>
      <c r="V27" s="89"/>
      <c r="W27" s="79"/>
      <c r="X27" s="79"/>
      <c r="Y27" s="79"/>
      <c r="Z27" s="79"/>
      <c r="AA27" s="79"/>
      <c r="AB27" s="79"/>
      <c r="AC27" s="79"/>
      <c r="AD27" s="79"/>
      <c r="AE27" s="79"/>
    </row>
    <row r="28" spans="2:31">
      <c r="G28" s="82"/>
      <c r="H28" s="82"/>
      <c r="I28" s="82"/>
      <c r="J28" s="82"/>
      <c r="K28" s="82"/>
      <c r="L28" s="82"/>
      <c r="M28" s="82"/>
      <c r="N28" s="82"/>
    </row>
    <row r="65" spans="8:20">
      <c r="H65" s="111"/>
      <c r="I65" s="111"/>
      <c r="J65" s="111"/>
      <c r="K65" s="111"/>
      <c r="L65" s="111"/>
      <c r="M65" s="111"/>
      <c r="N65" s="111"/>
      <c r="O65" s="111"/>
      <c r="P65" s="111"/>
      <c r="Q65" s="111"/>
      <c r="R65" s="111"/>
      <c r="S65" s="111"/>
      <c r="T65" s="111"/>
    </row>
  </sheetData>
  <mergeCells count="5">
    <mergeCell ref="B3:E3"/>
    <mergeCell ref="B4:B14"/>
    <mergeCell ref="C4:E14"/>
    <mergeCell ref="B16:B26"/>
    <mergeCell ref="C16:E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Azerbaijan</vt:lpstr>
      <vt:lpstr>Libya</vt:lpstr>
      <vt:lpstr>Algeria</vt:lpstr>
      <vt:lpstr>Russia</vt:lpstr>
      <vt:lpstr>Norway</vt:lpstr>
      <vt:lpstr>LNG</vt:lpstr>
      <vt:lpstr>Shale gas</vt:lpstr>
      <vt:lpstr>Biomethane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Identifier DocCode CreationDateYYMMDD DocType Content Version</dc:title>
  <dc:creator>Rene.Doering</dc:creator>
  <cp:lastModifiedBy>Rene.Doering</cp:lastModifiedBy>
  <dcterms:created xsi:type="dcterms:W3CDTF">2012-03-14T14:40:38Z</dcterms:created>
  <dcterms:modified xsi:type="dcterms:W3CDTF">2014-04-29T08:06:56Z</dcterms:modified>
</cp:coreProperties>
</file>